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Resultaat 2005" sheetId="1" r:id="rId1"/>
    <sheet name="Trefkans 05" sheetId="2" r:id="rId2"/>
    <sheet name="Resultaat 2006" sheetId="3" r:id="rId3"/>
    <sheet name="Trefkans 06" sheetId="4" r:id="rId4"/>
    <sheet name="Resultaat 07" sheetId="5" r:id="rId5"/>
    <sheet name="Trefkans 07" sheetId="6" r:id="rId6"/>
    <sheet name="Resultaat 08" sheetId="7" r:id="rId7"/>
    <sheet name="Trefkans 08" sheetId="8" r:id="rId8"/>
  </sheets>
  <definedNames>
    <definedName name="_xlnm.Print_Area" localSheetId="6">'Resultaat 08'!$A$117:$H$149</definedName>
    <definedName name="_xlnm.Print_Area" localSheetId="0">'Resultaat 2005'!$A$1:$E$99</definedName>
  </definedNames>
  <calcPr fullCalcOnLoad="1"/>
</workbook>
</file>

<file path=xl/sharedStrings.xml><?xml version="1.0" encoding="utf-8"?>
<sst xmlns="http://schemas.openxmlformats.org/spreadsheetml/2006/main" count="1226" uniqueCount="242">
  <si>
    <t>Resultaten PTT-onderzoek 2005</t>
  </si>
  <si>
    <t>Telperiode: 16 tot 31 dec. 2005</t>
  </si>
  <si>
    <t xml:space="preserve">Aantallen op </t>
  </si>
  <si>
    <t>Route 1</t>
  </si>
  <si>
    <t>Route 2</t>
  </si>
  <si>
    <t>Route 3</t>
  </si>
  <si>
    <t>Route 4</t>
  </si>
  <si>
    <t>Route 5</t>
  </si>
  <si>
    <t>Route 6</t>
  </si>
  <si>
    <t>Route 7</t>
  </si>
  <si>
    <r>
      <t xml:space="preserve">Teller(s) </t>
    </r>
    <r>
      <rPr>
        <sz val="13"/>
        <rFont val="Wingdings"/>
        <family val="0"/>
      </rPr>
      <t>è</t>
    </r>
  </si>
  <si>
    <t>JOM</t>
  </si>
  <si>
    <t>CUJ</t>
  </si>
  <si>
    <t>STG</t>
  </si>
  <si>
    <t>VVV</t>
  </si>
  <si>
    <t>GOW</t>
  </si>
  <si>
    <t>BRJ</t>
  </si>
  <si>
    <t>VTJ</t>
  </si>
  <si>
    <t>MEC</t>
  </si>
  <si>
    <t>Trefkans</t>
  </si>
  <si>
    <t xml:space="preserve">Trefkans </t>
  </si>
  <si>
    <t>Soort  / Aantallen</t>
  </si>
  <si>
    <t>UHP</t>
  </si>
  <si>
    <t>op 140</t>
  </si>
  <si>
    <t>op 100</t>
  </si>
  <si>
    <t>op 20 telpunten samen</t>
  </si>
  <si>
    <t>= %</t>
  </si>
  <si>
    <t>Dodaars</t>
  </si>
  <si>
    <t>Aalscholver</t>
  </si>
  <si>
    <t>Blauwe Reiger</t>
  </si>
  <si>
    <t>Grote Zilverreiger</t>
  </si>
  <si>
    <t>Knobbelzwaan</t>
  </si>
  <si>
    <t>Grauwe Gans</t>
  </si>
  <si>
    <t>Nijlgans</t>
  </si>
  <si>
    <t>Krakeend</t>
  </si>
  <si>
    <t>Wintertaling</t>
  </si>
  <si>
    <t>Wilde Eend</t>
  </si>
  <si>
    <t>Soepeend</t>
  </si>
  <si>
    <t>Blauwe Kiekendief</t>
  </si>
  <si>
    <t>Sperwer</t>
  </si>
  <si>
    <t>Buizerd</t>
  </si>
  <si>
    <t>Torenvalk</t>
  </si>
  <si>
    <t>Fazant</t>
  </si>
  <si>
    <t>Waterhoen</t>
  </si>
  <si>
    <t>Meerkoet</t>
  </si>
  <si>
    <t>Kievit</t>
  </si>
  <si>
    <t>Houtsnip</t>
  </si>
  <si>
    <t>Kokmeeuw</t>
  </si>
  <si>
    <t>Stormmeeuw</t>
  </si>
  <si>
    <t>Zilvermeeuw</t>
  </si>
  <si>
    <t>Holenduif</t>
  </si>
  <si>
    <t>Stadsduif</t>
  </si>
  <si>
    <t>Houtduif</t>
  </si>
  <si>
    <t>Turkse Tortel</t>
  </si>
  <si>
    <t>IJsvogel</t>
  </si>
  <si>
    <t>Groene Specht</t>
  </si>
  <si>
    <t>Zwarte Specht</t>
  </si>
  <si>
    <t>Grote Bonte Specht</t>
  </si>
  <si>
    <t>Veldleeuwerik</t>
  </si>
  <si>
    <t>Graspieper</t>
  </si>
  <si>
    <t>Grote Gele Kwik</t>
  </si>
  <si>
    <t>Witte Kwikstaart</t>
  </si>
  <si>
    <t>Roodborsttapuit</t>
  </si>
  <si>
    <t>Wnterkoning</t>
  </si>
  <si>
    <t>Heggenmus</t>
  </si>
  <si>
    <t>Roodborst</t>
  </si>
  <si>
    <t>Merel</t>
  </si>
  <si>
    <t>Zanglijster</t>
  </si>
  <si>
    <t>Grote Lijster</t>
  </si>
  <si>
    <t>Kramsvogel</t>
  </si>
  <si>
    <t>Koperwiek</t>
  </si>
  <si>
    <t>Goudhaantje</t>
  </si>
  <si>
    <t>Staartmees</t>
  </si>
  <si>
    <t>Matkopmees</t>
  </si>
  <si>
    <t>Pimpelmees</t>
  </si>
  <si>
    <t>Koolmees</t>
  </si>
  <si>
    <t>Zwarte Mees</t>
  </si>
  <si>
    <t>Boomklever</t>
  </si>
  <si>
    <t>Boomkruiper</t>
  </si>
  <si>
    <t>Gaai</t>
  </si>
  <si>
    <t>Ekster</t>
  </si>
  <si>
    <t>Kauw</t>
  </si>
  <si>
    <t>Roek</t>
  </si>
  <si>
    <t>Zwarte Kraai</t>
  </si>
  <si>
    <t>Spreeuw</t>
  </si>
  <si>
    <t>Huismus</t>
  </si>
  <si>
    <t>Ringmus</t>
  </si>
  <si>
    <t>Vink</t>
  </si>
  <si>
    <t>Keep</t>
  </si>
  <si>
    <t>Groenling</t>
  </si>
  <si>
    <t>Putter</t>
  </si>
  <si>
    <t>Sijs</t>
  </si>
  <si>
    <t>Barmsijs</t>
  </si>
  <si>
    <t>Kneu</t>
  </si>
  <si>
    <t>Goudvink</t>
  </si>
  <si>
    <t>Geelgors</t>
  </si>
  <si>
    <t>Rietgors</t>
  </si>
  <si>
    <t>Grauwe Gors</t>
  </si>
  <si>
    <t xml:space="preserve">Totaal getelde </t>
  </si>
  <si>
    <t>vogels</t>
  </si>
  <si>
    <t>Aantal soorten</t>
  </si>
  <si>
    <t>op deze route</t>
  </si>
  <si>
    <t>Bovenstaande tabel vermeldt de getelde aantallen per soort</t>
  </si>
  <si>
    <t xml:space="preserve">en per gelopen route.  </t>
  </si>
  <si>
    <t>Elke route telt 20 telpunten.</t>
  </si>
  <si>
    <t>Voor meer uitleg over het project verwijzen we naar de algemene uitlegbladzijde.</t>
  </si>
  <si>
    <r>
      <t>Route 1</t>
    </r>
    <r>
      <rPr>
        <sz val="13"/>
        <rFont val="Times New Roman"/>
        <family val="1"/>
      </rPr>
      <t>: Marcel Jonckers</t>
    </r>
  </si>
  <si>
    <t>Tienen: Vissenaken St.-Margriet-Houtem</t>
  </si>
  <si>
    <r>
      <t>Route 2</t>
    </r>
    <r>
      <rPr>
        <sz val="13"/>
        <rFont val="Times New Roman"/>
        <family val="1"/>
      </rPr>
      <t xml:space="preserve"> : Marcel Jonckers</t>
    </r>
  </si>
  <si>
    <t>Tienen: Oorbeek Kumtich</t>
  </si>
  <si>
    <r>
      <t>Route 3</t>
    </r>
    <r>
      <rPr>
        <sz val="13"/>
        <rFont val="Times New Roman"/>
        <family val="1"/>
      </rPr>
      <t xml:space="preserve"> : Jos Cuppens</t>
    </r>
  </si>
  <si>
    <t>Velpevallei Boutersem Kumtich</t>
  </si>
  <si>
    <r>
      <t>Route 4</t>
    </r>
    <r>
      <rPr>
        <sz val="13"/>
        <rFont val="Times New Roman"/>
        <family val="1"/>
      </rPr>
      <t xml:space="preserve"> : Gerrit Stockx</t>
    </r>
  </si>
  <si>
    <t>Hoeleden Stock</t>
  </si>
  <si>
    <r>
      <t>Route 5</t>
    </r>
    <r>
      <rPr>
        <sz val="13"/>
        <rFont val="Times New Roman"/>
        <family val="1"/>
      </rPr>
      <t xml:space="preserve"> : Veerle Vervoort</t>
    </r>
  </si>
  <si>
    <t>Rotselaar van Wijngaardberg tot De Plas</t>
  </si>
  <si>
    <r>
      <t>Route 6</t>
    </r>
    <r>
      <rPr>
        <sz val="13"/>
        <rFont val="Times New Roman"/>
        <family val="1"/>
      </rPr>
      <t xml:space="preserve"> : Werner Goussey, Joey Van Tonder &amp; Pol Uyterhoeven </t>
    </r>
  </si>
  <si>
    <t xml:space="preserve">   Bierbeek</t>
  </si>
  <si>
    <r>
      <t>Route 7</t>
    </r>
    <r>
      <rPr>
        <sz val="13"/>
        <rFont val="Times New Roman"/>
        <family val="1"/>
      </rPr>
      <t xml:space="preserve"> : Jan Breugelmans &amp; Carmen Meeus</t>
    </r>
  </si>
  <si>
    <t xml:space="preserve">   Speeldries Holsbeek Kortrijk-Dutsel</t>
  </si>
  <si>
    <t>Met "Trefkans" bedoelen we hoe vaak de soort werd waargenomen op 7 x 20 waarnemingsplaatsen.</t>
  </si>
  <si>
    <t>Dec. 2005</t>
  </si>
  <si>
    <t>Trefkansberekening: Op hoeveel telpunten gezeien ?</t>
  </si>
  <si>
    <r>
      <t xml:space="preserve">Teller </t>
    </r>
    <r>
      <rPr>
        <sz val="13"/>
        <rFont val="Wingdings"/>
        <family val="0"/>
      </rPr>
      <t>è</t>
    </r>
  </si>
  <si>
    <t>Route 1: Marcel Jonckers</t>
  </si>
  <si>
    <t>Route 2 : Marcel Jonckers</t>
  </si>
  <si>
    <t>Route 3 : Jos Cuppens</t>
  </si>
  <si>
    <t>Route 4 : Gerrit Stockx</t>
  </si>
  <si>
    <t>Route 5 : Veerle Vervoort</t>
  </si>
  <si>
    <t xml:space="preserve">Route 6 : Werner Goussey, Joey Van Tonder &amp; Pol Uyterhoeven </t>
  </si>
  <si>
    <t>Route 7 : Jan Breugelmans &amp; Carmen Meeus</t>
  </si>
  <si>
    <t>Resultaten PTT-onderzoek 2006</t>
  </si>
  <si>
    <t>Telperiode: 16 tot 31 dec. 2006</t>
  </si>
  <si>
    <t>Steenuil</t>
  </si>
  <si>
    <t>Tjiftjaf</t>
  </si>
  <si>
    <t>Dec. 2006</t>
  </si>
  <si>
    <t>Trefkansberekening: Op hoeveel telpunten gezien ?</t>
  </si>
  <si>
    <t>Resultaten PTT-onderzoek 2007</t>
  </si>
  <si>
    <t>Telperiode: 16 tot 31 dec. 2007</t>
  </si>
  <si>
    <t>Regio Oost-Brabant</t>
  </si>
  <si>
    <t>Route 8</t>
  </si>
  <si>
    <t>Route 9</t>
  </si>
  <si>
    <t>Route 10</t>
  </si>
  <si>
    <t>Route 11</t>
  </si>
  <si>
    <t>Route 12</t>
  </si>
  <si>
    <t>Route 13</t>
  </si>
  <si>
    <t>Route 14</t>
  </si>
  <si>
    <t>Teller(s) è</t>
  </si>
  <si>
    <t>ROJ</t>
  </si>
  <si>
    <t>VBR</t>
  </si>
  <si>
    <t>CAT</t>
  </si>
  <si>
    <t>HEM</t>
  </si>
  <si>
    <t>BAF</t>
  </si>
  <si>
    <t>VBF</t>
  </si>
  <si>
    <t>HAL</t>
  </si>
  <si>
    <t>Totaal</t>
  </si>
  <si>
    <t>Aantal</t>
  </si>
  <si>
    <t>aantal</t>
  </si>
  <si>
    <t>routes</t>
  </si>
  <si>
    <t>op 280</t>
  </si>
  <si>
    <t>Fuut</t>
  </si>
  <si>
    <t>Kolgans</t>
  </si>
  <si>
    <t>Grote Zaagbek</t>
  </si>
  <si>
    <t>Havik</t>
  </si>
  <si>
    <t>Slechtvalk</t>
  </si>
  <si>
    <t>Waterral</t>
  </si>
  <si>
    <t>Waterrsnip</t>
  </si>
  <si>
    <t>Boomleeuwerik</t>
  </si>
  <si>
    <t>Waterpieper</t>
  </si>
  <si>
    <t>Winterkoning</t>
  </si>
  <si>
    <t>Cetti's Zanger</t>
  </si>
  <si>
    <t>Kuifmees</t>
  </si>
  <si>
    <t>Grote Barmsijs</t>
  </si>
  <si>
    <t>Route 8 : Jules Robijns &amp; Frederik Baert</t>
  </si>
  <si>
    <t xml:space="preserve">  Ezemaal Longa Getevallei</t>
  </si>
  <si>
    <t>Route 9: Van Baelen Rudy en van Baelen Frederik</t>
  </si>
  <si>
    <t xml:space="preserve">  Meldert Hoegaarden Gorzenroute</t>
  </si>
  <si>
    <t>Route 10: Caers Tim en Havet Lies</t>
  </si>
  <si>
    <t xml:space="preserve">  Lubbeek Molenbeekvallei</t>
  </si>
  <si>
    <t>Route 11: Marc Herremans</t>
  </si>
  <si>
    <t xml:space="preserve">  Schuttersveld Messelbroek</t>
  </si>
  <si>
    <t>Route 12: Marc Herremans</t>
  </si>
  <si>
    <t xml:space="preserve">  Averbode Bos en Heide</t>
  </si>
  <si>
    <t>Route 13: Marc Herremans</t>
  </si>
  <si>
    <t xml:space="preserve">  Zichemsveld Vinkenberg</t>
  </si>
  <si>
    <t>Route 14: Marc Herremans</t>
  </si>
  <si>
    <t xml:space="preserve">  Demervallei Testelt Langdorp</t>
  </si>
  <si>
    <t>Dec. 2007</t>
  </si>
  <si>
    <t>Watersnip</t>
  </si>
  <si>
    <t>Resultaten PTT-onderzoek 2008</t>
  </si>
  <si>
    <t>Telperiode: 16 dec. 2008 tot 4 januari 2009</t>
  </si>
  <si>
    <t>Onderaan vindt U de lijst der waarnemers en een synthesetabel</t>
  </si>
  <si>
    <t>Route 15</t>
  </si>
  <si>
    <t>Route 16</t>
  </si>
  <si>
    <t xml:space="preserve">Teller(s) </t>
  </si>
  <si>
    <t>LEL</t>
  </si>
  <si>
    <t xml:space="preserve">Wn op </t>
  </si>
  <si>
    <t>CES</t>
  </si>
  <si>
    <t>VRJ</t>
  </si>
  <si>
    <t>BAR</t>
  </si>
  <si>
    <t>op 300</t>
  </si>
  <si>
    <t xml:space="preserve">Brandgans </t>
  </si>
  <si>
    <t>Canadese gans</t>
  </si>
  <si>
    <t>Gans spec.</t>
  </si>
  <si>
    <t>Casarca</t>
  </si>
  <si>
    <t>Tafeleend</t>
  </si>
  <si>
    <t>Kuifeend</t>
  </si>
  <si>
    <t>Muskuseend</t>
  </si>
  <si>
    <t>Smelleken</t>
  </si>
  <si>
    <t>Patrijs</t>
  </si>
  <si>
    <t>Wulp</t>
  </si>
  <si>
    <t>Kleine Mantelmeeuw</t>
  </si>
  <si>
    <t>Klapekster</t>
  </si>
  <si>
    <t>Appelvink</t>
  </si>
  <si>
    <t>Kruisbek</t>
  </si>
  <si>
    <t>soorten</t>
  </si>
  <si>
    <t>Synthese</t>
  </si>
  <si>
    <t>Route 2: Marcel Jonckers</t>
  </si>
  <si>
    <t>Totaal aantal getelde vogels op de 15 routes</t>
  </si>
  <si>
    <t>Route 3: Jos Cuppens</t>
  </si>
  <si>
    <t>Gemiddelde aantal vogels per route</t>
  </si>
  <si>
    <t>Hoogste aantal vogels per route</t>
  </si>
  <si>
    <t>Route 4: Gerrit Stockx</t>
  </si>
  <si>
    <t>Laagste aantal vogels per route</t>
  </si>
  <si>
    <t>Route 5: Veerle Vervoort</t>
  </si>
  <si>
    <t>Totaal aantal soorten op de 15 routes</t>
  </si>
  <si>
    <t>Gemiddelde aantal soorten per route</t>
  </si>
  <si>
    <t xml:space="preserve">Route 6: Werner Goussey, Joey Van Tonder &amp; Pol Uyterhoeven </t>
  </si>
  <si>
    <t>Hoogste aantal soorten per route</t>
  </si>
  <si>
    <t>Laagste aantal soorten per route</t>
  </si>
  <si>
    <t>Route 7: Jan Breugelmans &amp; Carmen Meeus</t>
  </si>
  <si>
    <t>Route 8: Jules Robijns &amp; Frederik Baert</t>
  </si>
  <si>
    <t>Verwerking gegevens: Marcel Jonckers</t>
  </si>
  <si>
    <t xml:space="preserve">   Meldert Hoegaarden Gorzenroute</t>
  </si>
  <si>
    <t xml:space="preserve">   Lubbeek Molenbeekvallei</t>
  </si>
  <si>
    <t xml:space="preserve">   Zichemsveld Vinkenberg</t>
  </si>
  <si>
    <t>Route 15: Marc Herremans</t>
  </si>
  <si>
    <t xml:space="preserve">    Kaggevinne Prinsensbos</t>
  </si>
  <si>
    <t>Route 16: Luc Lemmens, Stany Ceryulis, Van Rompuy Jef en Roel Baets</t>
  </si>
  <si>
    <t xml:space="preserve">   Assent-Bekkevoort-Molenbeek-Wersbeek</t>
  </si>
  <si>
    <t>Trefkans: de cijfers geven weer op hoeveel van de 20 punten de soort werd waargenomen</t>
  </si>
  <si>
    <t xml:space="preserve">Totaal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</si>
</sst>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2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Wingding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2"/>
      <color indexed="50"/>
      <name val="Arial"/>
      <family val="2"/>
    </font>
    <font>
      <i/>
      <sz val="12"/>
      <color indexed="50"/>
      <name val="Times New Roman"/>
      <family val="1"/>
    </font>
    <font>
      <sz val="10"/>
      <color indexed="50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color indexed="17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right"/>
    </xf>
    <xf numFmtId="164" fontId="3" fillId="3" borderId="2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/>
    </xf>
    <xf numFmtId="165" fontId="0" fillId="6" borderId="1" xfId="0" applyNumberFormat="1" applyFill="1" applyBorder="1" applyAlignment="1">
      <alignment horizontal="center"/>
    </xf>
    <xf numFmtId="164" fontId="3" fillId="2" borderId="4" xfId="0" applyFont="1" applyFill="1" applyBorder="1" applyAlignment="1">
      <alignment horizontal="right"/>
    </xf>
    <xf numFmtId="164" fontId="3" fillId="3" borderId="5" xfId="0" applyFont="1" applyFill="1" applyBorder="1" applyAlignment="1">
      <alignment horizontal="center"/>
    </xf>
    <xf numFmtId="164" fontId="3" fillId="4" borderId="6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0" fillId="6" borderId="4" xfId="0" applyFill="1" applyBorder="1" applyAlignment="1">
      <alignment/>
    </xf>
    <xf numFmtId="165" fontId="0" fillId="6" borderId="4" xfId="0" applyNumberFormat="1" applyFill="1" applyBorder="1" applyAlignment="1">
      <alignment horizontal="center"/>
    </xf>
    <xf numFmtId="164" fontId="5" fillId="2" borderId="4" xfId="0" applyFont="1" applyFill="1" applyBorder="1" applyAlignment="1">
      <alignment/>
    </xf>
    <xf numFmtId="164" fontId="6" fillId="3" borderId="5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5" borderId="4" xfId="0" applyFont="1" applyFill="1" applyBorder="1" applyAlignment="1">
      <alignment horizontal="center"/>
    </xf>
    <xf numFmtId="164" fontId="5" fillId="2" borderId="7" xfId="0" applyFont="1" applyFill="1" applyBorder="1" applyAlignment="1">
      <alignment/>
    </xf>
    <xf numFmtId="164" fontId="6" fillId="3" borderId="8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6" fillId="3" borderId="7" xfId="0" applyFont="1" applyFill="1" applyBorder="1" applyAlignment="1">
      <alignment horizontal="center"/>
    </xf>
    <xf numFmtId="164" fontId="5" fillId="5" borderId="7" xfId="0" applyFont="1" applyFill="1" applyBorder="1" applyAlignment="1">
      <alignment horizontal="center"/>
    </xf>
    <xf numFmtId="164" fontId="0" fillId="6" borderId="7" xfId="0" applyFill="1" applyBorder="1" applyAlignment="1">
      <alignment/>
    </xf>
    <xf numFmtId="165" fontId="0" fillId="6" borderId="7" xfId="0" applyNumberFormat="1" applyFont="1" applyFill="1" applyBorder="1" applyAlignment="1">
      <alignment horizontal="center"/>
    </xf>
    <xf numFmtId="164" fontId="3" fillId="2" borderId="10" xfId="0" applyFont="1" applyFill="1" applyBorder="1" applyAlignment="1">
      <alignment/>
    </xf>
    <xf numFmtId="166" fontId="3" fillId="3" borderId="11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5" borderId="11" xfId="0" applyFont="1" applyFill="1" applyBorder="1" applyAlignment="1">
      <alignment horizontal="center"/>
    </xf>
    <xf numFmtId="166" fontId="0" fillId="6" borderId="11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  <xf numFmtId="164" fontId="3" fillId="5" borderId="12" xfId="0" applyFont="1" applyFill="1" applyBorder="1" applyAlignment="1">
      <alignment horizontal="center"/>
    </xf>
    <xf numFmtId="166" fontId="0" fillId="6" borderId="12" xfId="0" applyNumberFormat="1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164" fontId="3" fillId="2" borderId="13" xfId="0" applyFont="1" applyFill="1" applyBorder="1" applyAlignment="1">
      <alignment/>
    </xf>
    <xf numFmtId="166" fontId="3" fillId="3" borderId="12" xfId="0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4" fontId="3" fillId="2" borderId="14" xfId="0" applyFont="1" applyFill="1" applyBorder="1" applyAlignment="1">
      <alignment/>
    </xf>
    <xf numFmtId="166" fontId="3" fillId="3" borderId="15" xfId="0" applyNumberFormat="1" applyFont="1" applyFill="1" applyBorder="1" applyAlignment="1">
      <alignment horizontal="center"/>
    </xf>
    <xf numFmtId="166" fontId="3" fillId="4" borderId="15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/>
    </xf>
    <xf numFmtId="164" fontId="3" fillId="2" borderId="15" xfId="0" applyFont="1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4" fontId="3" fillId="5" borderId="15" xfId="0" applyFont="1" applyFill="1" applyBorder="1" applyAlignment="1">
      <alignment horizontal="center"/>
    </xf>
    <xf numFmtId="164" fontId="7" fillId="7" borderId="16" xfId="0" applyFont="1" applyFill="1" applyBorder="1" applyAlignment="1">
      <alignment/>
    </xf>
    <xf numFmtId="164" fontId="7" fillId="7" borderId="17" xfId="0" applyFont="1" applyFill="1" applyBorder="1" applyAlignment="1">
      <alignment/>
    </xf>
    <xf numFmtId="164" fontId="0" fillId="7" borderId="17" xfId="0" applyFill="1" applyBorder="1" applyAlignment="1">
      <alignment horizontal="center"/>
    </xf>
    <xf numFmtId="164" fontId="0" fillId="7" borderId="18" xfId="0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164" fontId="0" fillId="7" borderId="19" xfId="0" applyFill="1" applyBorder="1" applyAlignment="1">
      <alignment horizontal="center"/>
    </xf>
    <xf numFmtId="164" fontId="8" fillId="7" borderId="20" xfId="0" applyFont="1" applyFill="1" applyBorder="1" applyAlignment="1">
      <alignment/>
    </xf>
    <xf numFmtId="166" fontId="8" fillId="7" borderId="21" xfId="0" applyNumberFormat="1" applyFont="1" applyFill="1" applyBorder="1" applyAlignment="1">
      <alignment horizontal="center"/>
    </xf>
    <xf numFmtId="166" fontId="8" fillId="7" borderId="0" xfId="0" applyNumberFormat="1" applyFont="1" applyFill="1" applyBorder="1" applyAlignment="1">
      <alignment horizontal="center"/>
    </xf>
    <xf numFmtId="166" fontId="8" fillId="7" borderId="6" xfId="0" applyNumberFormat="1" applyFont="1" applyFill="1" applyBorder="1" applyAlignment="1">
      <alignment horizontal="center"/>
    </xf>
    <xf numFmtId="166" fontId="8" fillId="7" borderId="22" xfId="0" applyNumberFormat="1" applyFont="1" applyFill="1" applyBorder="1" applyAlignment="1">
      <alignment horizontal="center"/>
    </xf>
    <xf numFmtId="164" fontId="8" fillId="7" borderId="23" xfId="0" applyFont="1" applyFill="1" applyBorder="1" applyAlignment="1">
      <alignment horizontal="left"/>
    </xf>
    <xf numFmtId="164" fontId="7" fillId="7" borderId="24" xfId="0" applyFont="1" applyFill="1" applyBorder="1" applyAlignment="1">
      <alignment/>
    </xf>
    <xf numFmtId="164" fontId="0" fillId="7" borderId="24" xfId="0" applyFill="1" applyBorder="1" applyAlignment="1">
      <alignment horizontal="center"/>
    </xf>
    <xf numFmtId="164" fontId="0" fillId="7" borderId="25" xfId="0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26" xfId="0" applyFill="1" applyBorder="1" applyAlignment="1">
      <alignment horizontal="center"/>
    </xf>
    <xf numFmtId="164" fontId="7" fillId="2" borderId="27" xfId="0" applyFont="1" applyFill="1" applyBorder="1" applyAlignment="1">
      <alignment/>
    </xf>
    <xf numFmtId="164" fontId="7" fillId="2" borderId="27" xfId="0" applyFont="1" applyFill="1" applyBorder="1" applyAlignment="1">
      <alignment horizontal="center"/>
    </xf>
    <xf numFmtId="164" fontId="7" fillId="2" borderId="17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7" fillId="2" borderId="28" xfId="0" applyFont="1" applyFill="1" applyBorder="1" applyAlignment="1">
      <alignment/>
    </xf>
    <xf numFmtId="164" fontId="7" fillId="2" borderId="28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28" xfId="0" applyFill="1" applyBorder="1" applyAlignment="1">
      <alignment horizontal="center"/>
    </xf>
    <xf numFmtId="164" fontId="0" fillId="2" borderId="24" xfId="0" applyFill="1" applyBorder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indent="1"/>
    </xf>
    <xf numFmtId="164" fontId="3" fillId="0" borderId="0" xfId="0" applyFont="1" applyFill="1" applyBorder="1" applyAlignment="1">
      <alignment horizontal="left" indent="2"/>
    </xf>
    <xf numFmtId="164" fontId="9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6" xfId="0" applyBorder="1" applyAlignment="1">
      <alignment/>
    </xf>
    <xf numFmtId="165" fontId="0" fillId="0" borderId="0" xfId="0" applyNumberFormat="1" applyAlignment="1">
      <alignment horizontal="center"/>
    </xf>
    <xf numFmtId="164" fontId="3" fillId="3" borderId="27" xfId="0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4" fontId="3" fillId="3" borderId="29" xfId="0" applyFont="1" applyFill="1" applyBorder="1" applyAlignment="1">
      <alignment horizontal="center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center"/>
    </xf>
    <xf numFmtId="164" fontId="6" fillId="3" borderId="29" xfId="0" applyFont="1" applyFill="1" applyBorder="1" applyAlignment="1">
      <alignment horizontal="center"/>
    </xf>
    <xf numFmtId="164" fontId="6" fillId="3" borderId="28" xfId="0" applyFont="1" applyFill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7" borderId="1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3" fillId="5" borderId="27" xfId="0" applyFont="1" applyFill="1" applyBorder="1" applyAlignment="1">
      <alignment horizontal="center"/>
    </xf>
    <xf numFmtId="164" fontId="11" fillId="5" borderId="27" xfId="0" applyFont="1" applyFill="1" applyBorder="1" applyAlignment="1">
      <alignment horizontal="center"/>
    </xf>
    <xf numFmtId="164" fontId="11" fillId="3" borderId="27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5" borderId="6" xfId="0" applyFont="1" applyFill="1" applyBorder="1" applyAlignment="1">
      <alignment horizontal="center"/>
    </xf>
    <xf numFmtId="164" fontId="3" fillId="5" borderId="29" xfId="0" applyFont="1" applyFill="1" applyBorder="1" applyAlignment="1">
      <alignment horizontal="center"/>
    </xf>
    <xf numFmtId="164" fontId="0" fillId="6" borderId="4" xfId="0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6" fillId="5" borderId="6" xfId="0" applyFont="1" applyFill="1" applyBorder="1" applyAlignment="1">
      <alignment horizontal="center"/>
    </xf>
    <xf numFmtId="164" fontId="6" fillId="5" borderId="2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6" fillId="5" borderId="28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6" fontId="3" fillId="5" borderId="11" xfId="0" applyNumberFormat="1" applyFont="1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4" fontId="0" fillId="6" borderId="12" xfId="0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3" fillId="5" borderId="12" xfId="0" applyNumberFormat="1" applyFont="1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0" fillId="5" borderId="12" xfId="0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4" fontId="3" fillId="5" borderId="21" xfId="0" applyFont="1" applyFill="1" applyBorder="1" applyAlignment="1">
      <alignment horizontal="center"/>
    </xf>
    <xf numFmtId="164" fontId="3" fillId="3" borderId="21" xfId="0" applyFont="1" applyFill="1" applyBorder="1" applyAlignment="1">
      <alignment horizontal="center"/>
    </xf>
    <xf numFmtId="166" fontId="0" fillId="6" borderId="15" xfId="0" applyNumberFormat="1" applyFill="1" applyBorder="1" applyAlignment="1">
      <alignment horizontal="center"/>
    </xf>
    <xf numFmtId="164" fontId="0" fillId="6" borderId="15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164" fontId="0" fillId="7" borderId="4" xfId="0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4" fontId="7" fillId="2" borderId="18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2" borderId="25" xfId="0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left" indent="1"/>
    </xf>
    <xf numFmtId="164" fontId="11" fillId="0" borderId="0" xfId="0" applyFont="1" applyFill="1" applyBorder="1" applyAlignment="1">
      <alignment horizontal="left" indent="2"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0" fillId="0" borderId="0" xfId="0" applyFont="1" applyAlignment="1">
      <alignment horizontal="center"/>
    </xf>
    <xf numFmtId="164" fontId="11" fillId="3" borderId="2" xfId="0" applyFont="1" applyFill="1" applyBorder="1" applyAlignment="1">
      <alignment horizontal="center"/>
    </xf>
    <xf numFmtId="164" fontId="11" fillId="5" borderId="3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4" fontId="0" fillId="7" borderId="0" xfId="0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6" fillId="5" borderId="9" xfId="0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3" fillId="5" borderId="7" xfId="0" applyFont="1" applyFill="1" applyBorder="1" applyAlignment="1">
      <alignment horizontal="center"/>
    </xf>
    <xf numFmtId="164" fontId="0" fillId="3" borderId="21" xfId="0" applyFill="1" applyBorder="1" applyAlignment="1">
      <alignment horizontal="center"/>
    </xf>
    <xf numFmtId="164" fontId="3" fillId="5" borderId="5" xfId="0" applyFont="1" applyFill="1" applyBorder="1" applyAlignment="1">
      <alignment horizontal="center"/>
    </xf>
    <xf numFmtId="164" fontId="7" fillId="7" borderId="27" xfId="0" applyFont="1" applyFill="1" applyBorder="1" applyAlignment="1">
      <alignment/>
    </xf>
    <xf numFmtId="166" fontId="3" fillId="7" borderId="1" xfId="0" applyNumberFormat="1" applyFont="1" applyFill="1" applyBorder="1" applyAlignment="1">
      <alignment horizontal="center"/>
    </xf>
    <xf numFmtId="166" fontId="3" fillId="7" borderId="18" xfId="0" applyNumberFormat="1" applyFont="1" applyFill="1" applyBorder="1" applyAlignment="1">
      <alignment horizontal="center"/>
    </xf>
    <xf numFmtId="164" fontId="0" fillId="7" borderId="30" xfId="0" applyFill="1" applyBorder="1" applyAlignment="1">
      <alignment horizontal="center"/>
    </xf>
    <xf numFmtId="164" fontId="13" fillId="7" borderId="29" xfId="0" applyFont="1" applyFill="1" applyBorder="1" applyAlignment="1">
      <alignment/>
    </xf>
    <xf numFmtId="164" fontId="14" fillId="7" borderId="4" xfId="0" applyFont="1" applyFill="1" applyBorder="1" applyAlignment="1">
      <alignment horizontal="center"/>
    </xf>
    <xf numFmtId="164" fontId="13" fillId="7" borderId="28" xfId="0" applyFont="1" applyFill="1" applyBorder="1" applyAlignment="1">
      <alignment horizontal="left"/>
    </xf>
    <xf numFmtId="164" fontId="7" fillId="7" borderId="7" xfId="0" applyFont="1" applyFill="1" applyBorder="1" applyAlignment="1">
      <alignment/>
    </xf>
    <xf numFmtId="164" fontId="7" fillId="7" borderId="25" xfId="0" applyFont="1" applyFill="1" applyBorder="1" applyAlignment="1">
      <alignment/>
    </xf>
    <xf numFmtId="164" fontId="13" fillId="2" borderId="27" xfId="0" applyFont="1" applyFill="1" applyBorder="1" applyAlignment="1">
      <alignment/>
    </xf>
    <xf numFmtId="164" fontId="7" fillId="2" borderId="30" xfId="0" applyFont="1" applyFill="1" applyBorder="1" applyAlignment="1">
      <alignment horizontal="center"/>
    </xf>
    <xf numFmtId="164" fontId="14" fillId="2" borderId="1" xfId="0" applyFont="1" applyFill="1" applyBorder="1" applyAlignment="1">
      <alignment horizontal="center"/>
    </xf>
    <xf numFmtId="164" fontId="13" fillId="2" borderId="28" xfId="0" applyFont="1" applyFill="1" applyBorder="1" applyAlignment="1">
      <alignment/>
    </xf>
    <xf numFmtId="164" fontId="7" fillId="2" borderId="31" xfId="0" applyFont="1" applyFill="1" applyBorder="1" applyAlignment="1">
      <alignment horizontal="center"/>
    </xf>
    <xf numFmtId="164" fontId="0" fillId="2" borderId="31" xfId="0" applyFill="1" applyBorder="1" applyAlignment="1">
      <alignment horizontal="center"/>
    </xf>
    <xf numFmtId="164" fontId="14" fillId="2" borderId="7" xfId="0" applyFont="1" applyFill="1" applyBorder="1" applyAlignment="1">
      <alignment horizontal="center"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5" fillId="0" borderId="0" xfId="0" applyFont="1" applyAlignment="1">
      <alignment/>
    </xf>
    <xf numFmtId="164" fontId="17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18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Fill="1" applyBorder="1" applyAlignment="1">
      <alignment horizontal="left" indent="1"/>
    </xf>
    <xf numFmtId="164" fontId="20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22" fillId="0" borderId="0" xfId="0" applyFont="1" applyFill="1" applyBorder="1" applyAlignment="1">
      <alignment horizontal="left" indent="1"/>
    </xf>
    <xf numFmtId="164" fontId="13" fillId="0" borderId="32" xfId="0" applyFont="1" applyBorder="1" applyAlignment="1">
      <alignment horizontal="left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23" fillId="5" borderId="12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indent="2"/>
    </xf>
    <xf numFmtId="164" fontId="13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3" fillId="0" borderId="0" xfId="0" applyFont="1" applyAlignment="1">
      <alignment horizontal="left"/>
    </xf>
    <xf numFmtId="164" fontId="22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4" fillId="0" borderId="0" xfId="0" applyFont="1" applyAlignment="1">
      <alignment/>
    </xf>
    <xf numFmtId="164" fontId="21" fillId="0" borderId="0" xfId="0" applyFont="1" applyBorder="1" applyAlignment="1">
      <alignment/>
    </xf>
    <xf numFmtId="166" fontId="22" fillId="0" borderId="0" xfId="0" applyNumberFormat="1" applyFont="1" applyBorder="1" applyAlignment="1">
      <alignment horizontal="lef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5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89</xdr:row>
      <xdr:rowOff>152400</xdr:rowOff>
    </xdr:from>
    <xdr:to>
      <xdr:col>14</xdr:col>
      <xdr:colOff>104775</xdr:colOff>
      <xdr:row>90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296400" y="18773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118</xdr:row>
      <xdr:rowOff>104775</xdr:rowOff>
    </xdr:from>
    <xdr:to>
      <xdr:col>10</xdr:col>
      <xdr:colOff>228600</xdr:colOff>
      <xdr:row>119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38925" y="24774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1">
      <pane ySplit="7" topLeftCell="A79" activePane="bottomLeft" state="frozen"/>
      <selection pane="topLeft" activeCell="A1" sqref="A1"/>
      <selection pane="bottomLeft" activeCell="J104" sqref="J104"/>
    </sheetView>
  </sheetViews>
  <sheetFormatPr defaultColWidth="9.140625" defaultRowHeight="12.75"/>
  <cols>
    <col min="1" max="1" width="20.7109375" style="0" customWidth="1"/>
    <col min="2" max="6" width="8.7109375" style="0" customWidth="1"/>
  </cols>
  <sheetData>
    <row r="1" spans="1:7" ht="17.25">
      <c r="A1" s="1" t="s">
        <v>0</v>
      </c>
      <c r="B1" s="2"/>
      <c r="C1" s="2"/>
      <c r="E1" s="2"/>
      <c r="G1" s="1" t="s">
        <v>1</v>
      </c>
    </row>
    <row r="2" spans="1:3" ht="17.25">
      <c r="A2" s="1"/>
      <c r="B2" s="2"/>
      <c r="C2" s="2"/>
    </row>
    <row r="3" spans="1:10" ht="16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8"/>
      <c r="J3" s="9"/>
    </row>
    <row r="4" spans="1:10" ht="16.5">
      <c r="A4" s="10" t="s">
        <v>10</v>
      </c>
      <c r="B4" s="11" t="s">
        <v>11</v>
      </c>
      <c r="C4" s="12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13" t="s">
        <v>16</v>
      </c>
      <c r="I4" s="15"/>
      <c r="J4" s="16"/>
    </row>
    <row r="5" spans="1:10" ht="16.5">
      <c r="A5" s="17"/>
      <c r="B5" s="18"/>
      <c r="C5" s="19"/>
      <c r="D5" s="20"/>
      <c r="E5" s="21"/>
      <c r="F5" s="20"/>
      <c r="G5" s="14" t="s">
        <v>17</v>
      </c>
      <c r="H5" s="13" t="s">
        <v>18</v>
      </c>
      <c r="I5" s="15" t="s">
        <v>19</v>
      </c>
      <c r="J5" s="16" t="s">
        <v>20</v>
      </c>
    </row>
    <row r="6" spans="1:10" ht="16.5">
      <c r="A6" s="17" t="s">
        <v>21</v>
      </c>
      <c r="B6" s="18"/>
      <c r="C6" s="19"/>
      <c r="D6" s="20"/>
      <c r="E6" s="21"/>
      <c r="F6" s="20"/>
      <c r="G6" s="14" t="s">
        <v>22</v>
      </c>
      <c r="H6" s="20"/>
      <c r="I6" s="15" t="s">
        <v>23</v>
      </c>
      <c r="J6" s="16" t="s">
        <v>24</v>
      </c>
    </row>
    <row r="7" spans="1:10" ht="12.75">
      <c r="A7" s="22" t="s">
        <v>25</v>
      </c>
      <c r="B7" s="23"/>
      <c r="C7" s="24"/>
      <c r="D7" s="25"/>
      <c r="E7" s="26"/>
      <c r="F7" s="25"/>
      <c r="G7" s="26"/>
      <c r="H7" s="25"/>
      <c r="I7" s="27"/>
      <c r="J7" s="28" t="s">
        <v>26</v>
      </c>
    </row>
    <row r="8" spans="1:10" ht="16.5">
      <c r="A8" s="29" t="s">
        <v>27</v>
      </c>
      <c r="B8" s="30"/>
      <c r="C8" s="31"/>
      <c r="D8" s="32"/>
      <c r="E8" s="33"/>
      <c r="F8" s="32"/>
      <c r="G8" s="33"/>
      <c r="H8" s="32"/>
      <c r="I8" s="34">
        <v>0</v>
      </c>
      <c r="J8" s="35">
        <f>SUM(I8/140*100)</f>
        <v>0</v>
      </c>
    </row>
    <row r="9" spans="1:10" ht="16.5">
      <c r="A9" s="29" t="s">
        <v>28</v>
      </c>
      <c r="B9" s="30"/>
      <c r="C9" s="31"/>
      <c r="D9" s="36">
        <v>13</v>
      </c>
      <c r="E9" s="37">
        <v>5</v>
      </c>
      <c r="F9" s="36">
        <v>1</v>
      </c>
      <c r="G9" s="37"/>
      <c r="H9" s="36"/>
      <c r="I9" s="38">
        <v>6</v>
      </c>
      <c r="J9" s="39">
        <f>SUM(I9/140*100)</f>
        <v>4.285714285714286</v>
      </c>
    </row>
    <row r="10" spans="1:10" ht="16.5">
      <c r="A10" s="40" t="s">
        <v>29</v>
      </c>
      <c r="B10" s="41">
        <v>2</v>
      </c>
      <c r="C10" s="42">
        <v>1</v>
      </c>
      <c r="D10" s="36">
        <v>6</v>
      </c>
      <c r="E10" s="37">
        <v>4</v>
      </c>
      <c r="F10" s="36">
        <v>2</v>
      </c>
      <c r="G10" s="37"/>
      <c r="H10" s="36"/>
      <c r="I10" s="38">
        <v>9</v>
      </c>
      <c r="J10" s="39">
        <f aca="true" t="shared" si="0" ref="J10:J73">SUM(I10/140*100)</f>
        <v>6.428571428571428</v>
      </c>
    </row>
    <row r="11" spans="1:10" ht="16.5">
      <c r="A11" s="40" t="s">
        <v>30</v>
      </c>
      <c r="B11" s="41"/>
      <c r="C11" s="42"/>
      <c r="D11" s="36">
        <v>4</v>
      </c>
      <c r="E11" s="37">
        <v>0</v>
      </c>
      <c r="F11" s="36"/>
      <c r="G11" s="37"/>
      <c r="H11" s="36"/>
      <c r="I11" s="38">
        <v>3</v>
      </c>
      <c r="J11" s="39">
        <f t="shared" si="0"/>
        <v>2.142857142857143</v>
      </c>
    </row>
    <row r="12" spans="1:10" ht="16.5">
      <c r="A12" s="40" t="s">
        <v>31</v>
      </c>
      <c r="B12" s="41"/>
      <c r="C12" s="42"/>
      <c r="D12" s="36">
        <v>1</v>
      </c>
      <c r="E12" s="37"/>
      <c r="F12" s="36"/>
      <c r="G12" s="37"/>
      <c r="H12" s="36"/>
      <c r="I12" s="38">
        <v>2</v>
      </c>
      <c r="J12" s="39">
        <f t="shared" si="0"/>
        <v>1.4285714285714286</v>
      </c>
    </row>
    <row r="13" spans="1:10" ht="16.5">
      <c r="A13" s="40" t="s">
        <v>32</v>
      </c>
      <c r="B13" s="41">
        <v>6</v>
      </c>
      <c r="C13" s="42"/>
      <c r="D13" s="36"/>
      <c r="E13" s="37"/>
      <c r="F13" s="36"/>
      <c r="G13" s="37"/>
      <c r="H13" s="36"/>
      <c r="I13" s="38">
        <v>0</v>
      </c>
      <c r="J13" s="39">
        <f t="shared" si="0"/>
        <v>0</v>
      </c>
    </row>
    <row r="14" spans="1:10" ht="16.5">
      <c r="A14" s="40" t="s">
        <v>33</v>
      </c>
      <c r="B14" s="41"/>
      <c r="C14" s="42">
        <v>4</v>
      </c>
      <c r="D14" s="36"/>
      <c r="E14" s="37">
        <v>2</v>
      </c>
      <c r="F14" s="36">
        <v>2</v>
      </c>
      <c r="G14" s="37"/>
      <c r="H14" s="36">
        <v>2</v>
      </c>
      <c r="I14" s="38">
        <v>4</v>
      </c>
      <c r="J14" s="39">
        <f t="shared" si="0"/>
        <v>2.857142857142857</v>
      </c>
    </row>
    <row r="15" spans="1:10" ht="16.5">
      <c r="A15" s="40" t="s">
        <v>34</v>
      </c>
      <c r="B15" s="41"/>
      <c r="C15" s="42"/>
      <c r="D15" s="36"/>
      <c r="E15" s="37">
        <v>8</v>
      </c>
      <c r="F15" s="36"/>
      <c r="G15" s="37"/>
      <c r="H15" s="36"/>
      <c r="I15" s="38">
        <v>1</v>
      </c>
      <c r="J15" s="39">
        <f t="shared" si="0"/>
        <v>0.7142857142857143</v>
      </c>
    </row>
    <row r="16" spans="1:10" ht="16.5">
      <c r="A16" s="40" t="s">
        <v>35</v>
      </c>
      <c r="B16" s="41"/>
      <c r="C16" s="42"/>
      <c r="D16" s="36"/>
      <c r="E16" s="37">
        <v>11</v>
      </c>
      <c r="F16" s="36"/>
      <c r="G16" s="37"/>
      <c r="H16" s="36"/>
      <c r="I16" s="38">
        <v>1</v>
      </c>
      <c r="J16" s="39">
        <f t="shared" si="0"/>
        <v>0.7142857142857143</v>
      </c>
    </row>
    <row r="17" spans="1:10" ht="16.5">
      <c r="A17" s="40" t="s">
        <v>36</v>
      </c>
      <c r="B17" s="41"/>
      <c r="C17" s="42">
        <v>75</v>
      </c>
      <c r="D17" s="36">
        <v>18</v>
      </c>
      <c r="E17" s="37">
        <v>40</v>
      </c>
      <c r="F17" s="36">
        <v>4</v>
      </c>
      <c r="G17" s="37"/>
      <c r="H17" s="36"/>
      <c r="I17" s="38">
        <v>4</v>
      </c>
      <c r="J17" s="39">
        <f t="shared" si="0"/>
        <v>2.857142857142857</v>
      </c>
    </row>
    <row r="18" spans="1:10" ht="16.5">
      <c r="A18" s="40" t="s">
        <v>37</v>
      </c>
      <c r="B18" s="41"/>
      <c r="C18" s="42">
        <v>6</v>
      </c>
      <c r="D18" s="36"/>
      <c r="E18" s="37"/>
      <c r="F18" s="36"/>
      <c r="G18" s="37"/>
      <c r="H18" s="36"/>
      <c r="I18" s="38">
        <v>1</v>
      </c>
      <c r="J18" s="39">
        <f t="shared" si="0"/>
        <v>0.7142857142857143</v>
      </c>
    </row>
    <row r="19" spans="1:10" ht="16.5">
      <c r="A19" s="40" t="s">
        <v>38</v>
      </c>
      <c r="B19" s="41">
        <v>1</v>
      </c>
      <c r="C19" s="42">
        <v>3</v>
      </c>
      <c r="D19" s="36"/>
      <c r="E19" s="37"/>
      <c r="F19" s="36"/>
      <c r="G19" s="37"/>
      <c r="H19" s="36"/>
      <c r="I19" s="38">
        <v>1</v>
      </c>
      <c r="J19" s="39">
        <f t="shared" si="0"/>
        <v>0.7142857142857143</v>
      </c>
    </row>
    <row r="20" spans="1:10" ht="16.5">
      <c r="A20" s="40" t="s">
        <v>39</v>
      </c>
      <c r="B20" s="41"/>
      <c r="C20" s="42"/>
      <c r="D20" s="36">
        <v>1</v>
      </c>
      <c r="E20" s="37">
        <v>0</v>
      </c>
      <c r="F20" s="36"/>
      <c r="G20" s="37"/>
      <c r="H20" s="36">
        <v>1</v>
      </c>
      <c r="I20" s="38">
        <v>2</v>
      </c>
      <c r="J20" s="39">
        <f t="shared" si="0"/>
        <v>1.4285714285714286</v>
      </c>
    </row>
    <row r="21" spans="1:10" ht="16.5">
      <c r="A21" s="40" t="s">
        <v>40</v>
      </c>
      <c r="B21" s="41">
        <v>4</v>
      </c>
      <c r="C21" s="42"/>
      <c r="D21" s="36">
        <v>3</v>
      </c>
      <c r="E21" s="37">
        <v>7</v>
      </c>
      <c r="F21" s="36"/>
      <c r="G21" s="37">
        <v>1</v>
      </c>
      <c r="H21" s="36">
        <v>1</v>
      </c>
      <c r="I21" s="38">
        <v>14</v>
      </c>
      <c r="J21" s="39">
        <f t="shared" si="0"/>
        <v>10</v>
      </c>
    </row>
    <row r="22" spans="1:10" ht="16.5">
      <c r="A22" s="40" t="s">
        <v>41</v>
      </c>
      <c r="B22" s="41">
        <v>4</v>
      </c>
      <c r="C22" s="42"/>
      <c r="D22" s="36">
        <v>5</v>
      </c>
      <c r="E22" s="37">
        <v>2</v>
      </c>
      <c r="F22" s="36"/>
      <c r="G22" s="37"/>
      <c r="H22" s="36"/>
      <c r="I22" s="38">
        <v>9</v>
      </c>
      <c r="J22" s="39">
        <f t="shared" si="0"/>
        <v>6.428571428571428</v>
      </c>
    </row>
    <row r="23" spans="1:10" ht="16.5">
      <c r="A23" s="40" t="s">
        <v>42</v>
      </c>
      <c r="B23" s="41">
        <v>3</v>
      </c>
      <c r="C23" s="42">
        <v>2</v>
      </c>
      <c r="D23" s="36">
        <v>1</v>
      </c>
      <c r="E23" s="37"/>
      <c r="F23" s="36"/>
      <c r="G23" s="37"/>
      <c r="H23" s="36"/>
      <c r="I23" s="38">
        <v>6</v>
      </c>
      <c r="J23" s="39">
        <f t="shared" si="0"/>
        <v>4.285714285714286</v>
      </c>
    </row>
    <row r="24" spans="1:10" ht="16.5">
      <c r="A24" s="40" t="s">
        <v>43</v>
      </c>
      <c r="B24" s="41">
        <v>2</v>
      </c>
      <c r="C24" s="42"/>
      <c r="D24" s="36"/>
      <c r="E24" s="37"/>
      <c r="F24" s="36">
        <v>7</v>
      </c>
      <c r="G24" s="37"/>
      <c r="H24" s="36">
        <v>1</v>
      </c>
      <c r="I24" s="38">
        <v>4</v>
      </c>
      <c r="J24" s="39">
        <f t="shared" si="0"/>
        <v>2.857142857142857</v>
      </c>
    </row>
    <row r="25" spans="1:10" ht="16.5">
      <c r="A25" s="40" t="s">
        <v>44</v>
      </c>
      <c r="B25" s="41"/>
      <c r="C25" s="42">
        <v>4</v>
      </c>
      <c r="D25" s="36">
        <v>120</v>
      </c>
      <c r="E25" s="37">
        <v>1</v>
      </c>
      <c r="F25" s="36">
        <v>16</v>
      </c>
      <c r="G25" s="37"/>
      <c r="H25" s="36"/>
      <c r="I25" s="38">
        <v>4</v>
      </c>
      <c r="J25" s="39">
        <f t="shared" si="0"/>
        <v>2.857142857142857</v>
      </c>
    </row>
    <row r="26" spans="1:10" ht="16.5">
      <c r="A26" s="40" t="s">
        <v>45</v>
      </c>
      <c r="B26" s="41"/>
      <c r="C26" s="42"/>
      <c r="D26" s="36"/>
      <c r="E26" s="37">
        <v>0</v>
      </c>
      <c r="F26" s="36"/>
      <c r="G26" s="37"/>
      <c r="H26" s="36">
        <v>9</v>
      </c>
      <c r="I26" s="38">
        <v>1</v>
      </c>
      <c r="J26" s="39">
        <f t="shared" si="0"/>
        <v>0.7142857142857143</v>
      </c>
    </row>
    <row r="27" spans="1:10" ht="16.5">
      <c r="A27" s="40" t="s">
        <v>46</v>
      </c>
      <c r="B27" s="41">
        <v>1</v>
      </c>
      <c r="C27" s="42"/>
      <c r="D27" s="36"/>
      <c r="E27" s="37"/>
      <c r="F27" s="36"/>
      <c r="G27" s="37"/>
      <c r="H27" s="36"/>
      <c r="I27" s="38">
        <v>1</v>
      </c>
      <c r="J27" s="39">
        <f t="shared" si="0"/>
        <v>0.7142857142857143</v>
      </c>
    </row>
    <row r="28" spans="1:10" ht="16.5">
      <c r="A28" s="40" t="s">
        <v>47</v>
      </c>
      <c r="B28" s="41">
        <v>16</v>
      </c>
      <c r="C28" s="42">
        <v>6</v>
      </c>
      <c r="D28" s="36">
        <v>98</v>
      </c>
      <c r="E28" s="37">
        <v>4</v>
      </c>
      <c r="F28" s="36"/>
      <c r="G28" s="37">
        <v>1</v>
      </c>
      <c r="H28" s="36">
        <v>2</v>
      </c>
      <c r="I28" s="38">
        <v>24</v>
      </c>
      <c r="J28" s="39">
        <f t="shared" si="0"/>
        <v>17.142857142857142</v>
      </c>
    </row>
    <row r="29" spans="1:10" ht="16.5">
      <c r="A29" s="40" t="s">
        <v>48</v>
      </c>
      <c r="B29" s="41"/>
      <c r="C29" s="42"/>
      <c r="D29" s="36">
        <v>2</v>
      </c>
      <c r="E29" s="37"/>
      <c r="F29" s="36"/>
      <c r="G29" s="37"/>
      <c r="H29" s="36"/>
      <c r="I29" s="38">
        <v>2</v>
      </c>
      <c r="J29" s="39">
        <f t="shared" si="0"/>
        <v>1.4285714285714286</v>
      </c>
    </row>
    <row r="30" spans="1:10" ht="16.5">
      <c r="A30" s="40" t="s">
        <v>49</v>
      </c>
      <c r="B30" s="41">
        <v>6</v>
      </c>
      <c r="C30" s="42">
        <v>2</v>
      </c>
      <c r="D30" s="36"/>
      <c r="E30" s="37"/>
      <c r="F30" s="36"/>
      <c r="G30" s="37"/>
      <c r="H30" s="36"/>
      <c r="I30" s="38">
        <v>5</v>
      </c>
      <c r="J30" s="39">
        <f t="shared" si="0"/>
        <v>3.571428571428571</v>
      </c>
    </row>
    <row r="31" spans="1:10" ht="16.5">
      <c r="A31" s="40" t="s">
        <v>50</v>
      </c>
      <c r="B31" s="41">
        <v>5</v>
      </c>
      <c r="C31" s="42"/>
      <c r="D31" s="36">
        <v>4</v>
      </c>
      <c r="E31" s="37"/>
      <c r="F31" s="36"/>
      <c r="G31" s="37"/>
      <c r="H31" s="36"/>
      <c r="I31" s="38">
        <v>4</v>
      </c>
      <c r="J31" s="39">
        <f t="shared" si="0"/>
        <v>2.857142857142857</v>
      </c>
    </row>
    <row r="32" spans="1:10" ht="16.5">
      <c r="A32" s="40" t="s">
        <v>51</v>
      </c>
      <c r="B32" s="41"/>
      <c r="C32" s="42">
        <v>17</v>
      </c>
      <c r="D32" s="36"/>
      <c r="E32" s="37"/>
      <c r="F32" s="36"/>
      <c r="G32" s="37"/>
      <c r="H32" s="36"/>
      <c r="I32" s="38">
        <v>2</v>
      </c>
      <c r="J32" s="39">
        <f t="shared" si="0"/>
        <v>1.4285714285714286</v>
      </c>
    </row>
    <row r="33" spans="1:10" ht="16.5">
      <c r="A33" s="40" t="s">
        <v>52</v>
      </c>
      <c r="B33" s="41">
        <v>23</v>
      </c>
      <c r="C33" s="42">
        <v>123</v>
      </c>
      <c r="D33" s="36">
        <v>1022</v>
      </c>
      <c r="E33" s="37">
        <v>148</v>
      </c>
      <c r="F33" s="36">
        <v>135</v>
      </c>
      <c r="G33" s="37">
        <v>315</v>
      </c>
      <c r="H33" s="36">
        <v>176</v>
      </c>
      <c r="I33" s="38">
        <v>79</v>
      </c>
      <c r="J33" s="39">
        <f t="shared" si="0"/>
        <v>56.42857142857143</v>
      </c>
    </row>
    <row r="34" spans="1:10" ht="16.5">
      <c r="A34" s="40" t="s">
        <v>53</v>
      </c>
      <c r="B34" s="41">
        <v>3</v>
      </c>
      <c r="C34" s="42">
        <v>47</v>
      </c>
      <c r="D34" s="36">
        <v>6</v>
      </c>
      <c r="E34" s="37">
        <v>4</v>
      </c>
      <c r="F34" s="36">
        <v>5</v>
      </c>
      <c r="G34" s="37">
        <v>23</v>
      </c>
      <c r="H34" s="36">
        <v>2</v>
      </c>
      <c r="I34" s="38">
        <v>22</v>
      </c>
      <c r="J34" s="39">
        <f t="shared" si="0"/>
        <v>15.714285714285714</v>
      </c>
    </row>
    <row r="35" spans="1:10" ht="16.5">
      <c r="A35" s="40" t="s">
        <v>54</v>
      </c>
      <c r="B35" s="41">
        <v>1</v>
      </c>
      <c r="C35" s="42"/>
      <c r="D35" s="36"/>
      <c r="E35" s="37"/>
      <c r="F35" s="36"/>
      <c r="G35" s="37"/>
      <c r="H35" s="36"/>
      <c r="I35" s="38">
        <v>1</v>
      </c>
      <c r="J35" s="39">
        <f t="shared" si="0"/>
        <v>0.7142857142857143</v>
      </c>
    </row>
    <row r="36" spans="1:10" ht="16.5">
      <c r="A36" s="40" t="s">
        <v>55</v>
      </c>
      <c r="B36" s="41">
        <v>2</v>
      </c>
      <c r="C36" s="42">
        <v>4</v>
      </c>
      <c r="D36" s="36">
        <v>2</v>
      </c>
      <c r="E36" s="37">
        <v>2</v>
      </c>
      <c r="F36" s="36"/>
      <c r="G36" s="37"/>
      <c r="H36" s="36"/>
      <c r="I36" s="38">
        <v>8</v>
      </c>
      <c r="J36" s="39">
        <f t="shared" si="0"/>
        <v>5.714285714285714</v>
      </c>
    </row>
    <row r="37" spans="1:10" ht="16.5">
      <c r="A37" s="40" t="s">
        <v>56</v>
      </c>
      <c r="B37" s="41"/>
      <c r="C37" s="42"/>
      <c r="D37" s="36"/>
      <c r="E37" s="37"/>
      <c r="F37" s="36"/>
      <c r="G37" s="37"/>
      <c r="H37" s="36"/>
      <c r="I37" s="38">
        <v>0</v>
      </c>
      <c r="J37" s="39">
        <f t="shared" si="0"/>
        <v>0</v>
      </c>
    </row>
    <row r="38" spans="1:10" ht="16.5">
      <c r="A38" s="40" t="s">
        <v>57</v>
      </c>
      <c r="B38" s="41">
        <v>2</v>
      </c>
      <c r="C38" s="42">
        <v>9</v>
      </c>
      <c r="D38" s="36"/>
      <c r="E38" s="37">
        <v>3</v>
      </c>
      <c r="F38" s="36"/>
      <c r="G38" s="37"/>
      <c r="H38" s="36"/>
      <c r="I38" s="38">
        <v>9</v>
      </c>
      <c r="J38" s="39">
        <f t="shared" si="0"/>
        <v>6.428571428571428</v>
      </c>
    </row>
    <row r="39" spans="1:10" ht="16.5">
      <c r="A39" s="40" t="s">
        <v>58</v>
      </c>
      <c r="B39" s="41">
        <v>1</v>
      </c>
      <c r="C39" s="42"/>
      <c r="D39" s="36">
        <v>2</v>
      </c>
      <c r="E39" s="37">
        <v>5</v>
      </c>
      <c r="F39" s="36">
        <v>40</v>
      </c>
      <c r="G39" s="37"/>
      <c r="H39" s="36"/>
      <c r="I39" s="38">
        <v>4</v>
      </c>
      <c r="J39" s="39">
        <f t="shared" si="0"/>
        <v>2.857142857142857</v>
      </c>
    </row>
    <row r="40" spans="1:10" ht="16.5">
      <c r="A40" s="40" t="s">
        <v>59</v>
      </c>
      <c r="B40" s="41">
        <v>9</v>
      </c>
      <c r="C40" s="42"/>
      <c r="D40" s="36"/>
      <c r="E40" s="37">
        <v>0</v>
      </c>
      <c r="F40" s="36"/>
      <c r="G40" s="37">
        <v>1</v>
      </c>
      <c r="H40" s="36"/>
      <c r="I40" s="38">
        <v>3</v>
      </c>
      <c r="J40" s="39">
        <f t="shared" si="0"/>
        <v>2.142857142857143</v>
      </c>
    </row>
    <row r="41" spans="1:10" ht="16.5">
      <c r="A41" s="40" t="s">
        <v>60</v>
      </c>
      <c r="B41" s="41"/>
      <c r="C41" s="42"/>
      <c r="D41" s="36">
        <v>1</v>
      </c>
      <c r="E41" s="37">
        <v>1</v>
      </c>
      <c r="F41" s="36"/>
      <c r="G41" s="37">
        <v>1</v>
      </c>
      <c r="H41" s="36"/>
      <c r="I41" s="38">
        <v>3</v>
      </c>
      <c r="J41" s="39">
        <f t="shared" si="0"/>
        <v>2.142857142857143</v>
      </c>
    </row>
    <row r="42" spans="1:10" ht="16.5">
      <c r="A42" s="40" t="s">
        <v>61</v>
      </c>
      <c r="B42" s="41"/>
      <c r="C42" s="42"/>
      <c r="D42" s="36"/>
      <c r="E42" s="37"/>
      <c r="F42" s="36"/>
      <c r="G42" s="37"/>
      <c r="H42" s="36"/>
      <c r="I42" s="38">
        <v>0</v>
      </c>
      <c r="J42" s="39">
        <f t="shared" si="0"/>
        <v>0</v>
      </c>
    </row>
    <row r="43" spans="1:10" ht="16.5">
      <c r="A43" s="40" t="s">
        <v>62</v>
      </c>
      <c r="B43" s="41">
        <v>1</v>
      </c>
      <c r="C43" s="42"/>
      <c r="D43" s="36"/>
      <c r="E43" s="37"/>
      <c r="F43" s="36"/>
      <c r="G43" s="37"/>
      <c r="H43" s="36">
        <v>1</v>
      </c>
      <c r="I43" s="38">
        <v>2</v>
      </c>
      <c r="J43" s="39">
        <f t="shared" si="0"/>
        <v>1.4285714285714286</v>
      </c>
    </row>
    <row r="44" spans="1:10" ht="16.5">
      <c r="A44" s="40" t="s">
        <v>63</v>
      </c>
      <c r="B44" s="41">
        <v>9</v>
      </c>
      <c r="C44" s="42">
        <v>6</v>
      </c>
      <c r="D44" s="36">
        <v>3</v>
      </c>
      <c r="E44" s="37">
        <v>14</v>
      </c>
      <c r="F44" s="36">
        <v>1</v>
      </c>
      <c r="G44" s="37"/>
      <c r="H44" s="36">
        <v>1</v>
      </c>
      <c r="I44" s="38">
        <v>25</v>
      </c>
      <c r="J44" s="39">
        <f t="shared" si="0"/>
        <v>17.857142857142858</v>
      </c>
    </row>
    <row r="45" spans="1:10" ht="16.5">
      <c r="A45" s="40" t="s">
        <v>64</v>
      </c>
      <c r="B45" s="41"/>
      <c r="C45" s="42">
        <v>5</v>
      </c>
      <c r="D45" s="36"/>
      <c r="E45" s="37">
        <v>2</v>
      </c>
      <c r="F45" s="36"/>
      <c r="G45" s="37"/>
      <c r="H45" s="36"/>
      <c r="I45" s="38">
        <v>7</v>
      </c>
      <c r="J45" s="39">
        <f t="shared" si="0"/>
        <v>5</v>
      </c>
    </row>
    <row r="46" spans="1:10" ht="16.5">
      <c r="A46" s="40" t="s">
        <v>65</v>
      </c>
      <c r="B46" s="41">
        <v>9</v>
      </c>
      <c r="C46" s="42">
        <v>6</v>
      </c>
      <c r="D46" s="36">
        <v>5</v>
      </c>
      <c r="E46" s="37">
        <v>9</v>
      </c>
      <c r="F46" s="36"/>
      <c r="G46" s="37">
        <v>2</v>
      </c>
      <c r="H46" s="36">
        <v>2</v>
      </c>
      <c r="I46" s="38">
        <v>28</v>
      </c>
      <c r="J46" s="39">
        <f t="shared" si="0"/>
        <v>20</v>
      </c>
    </row>
    <row r="47" spans="1:10" ht="16.5">
      <c r="A47" s="40" t="s">
        <v>66</v>
      </c>
      <c r="B47" s="41">
        <v>17</v>
      </c>
      <c r="C47" s="42">
        <v>33</v>
      </c>
      <c r="D47" s="36">
        <v>15</v>
      </c>
      <c r="E47" s="37">
        <v>36</v>
      </c>
      <c r="F47" s="36">
        <v>12</v>
      </c>
      <c r="G47" s="37">
        <v>20</v>
      </c>
      <c r="H47" s="36">
        <v>26</v>
      </c>
      <c r="I47" s="38">
        <v>86</v>
      </c>
      <c r="J47" s="39">
        <f t="shared" si="0"/>
        <v>61.42857142857143</v>
      </c>
    </row>
    <row r="48" spans="1:10" ht="16.5">
      <c r="A48" s="40" t="s">
        <v>67</v>
      </c>
      <c r="B48" s="41"/>
      <c r="C48" s="42"/>
      <c r="D48" s="36">
        <v>1</v>
      </c>
      <c r="E48" s="37"/>
      <c r="F48" s="36"/>
      <c r="G48" s="37"/>
      <c r="H48" s="36">
        <v>1</v>
      </c>
      <c r="I48" s="38">
        <v>2</v>
      </c>
      <c r="J48" s="39">
        <f t="shared" si="0"/>
        <v>1.4285714285714286</v>
      </c>
    </row>
    <row r="49" spans="1:10" ht="16.5">
      <c r="A49" s="40" t="s">
        <v>68</v>
      </c>
      <c r="B49" s="41"/>
      <c r="C49" s="42"/>
      <c r="D49" s="36"/>
      <c r="E49" s="37">
        <v>1</v>
      </c>
      <c r="F49" s="36"/>
      <c r="G49" s="37"/>
      <c r="H49" s="36"/>
      <c r="I49" s="38">
        <v>1</v>
      </c>
      <c r="J49" s="39">
        <f t="shared" si="0"/>
        <v>0.7142857142857143</v>
      </c>
    </row>
    <row r="50" spans="1:10" ht="16.5">
      <c r="A50" s="40" t="s">
        <v>69</v>
      </c>
      <c r="B50" s="41">
        <v>77</v>
      </c>
      <c r="C50" s="42">
        <v>232</v>
      </c>
      <c r="D50" s="36">
        <v>32</v>
      </c>
      <c r="E50" s="37">
        <v>84</v>
      </c>
      <c r="F50" s="36"/>
      <c r="G50" s="37">
        <v>4</v>
      </c>
      <c r="H50" s="36">
        <v>7</v>
      </c>
      <c r="I50" s="38">
        <v>22</v>
      </c>
      <c r="J50" s="39">
        <f t="shared" si="0"/>
        <v>15.714285714285714</v>
      </c>
    </row>
    <row r="51" spans="1:10" ht="16.5">
      <c r="A51" s="40" t="s">
        <v>70</v>
      </c>
      <c r="B51" s="41"/>
      <c r="C51" s="42">
        <v>6</v>
      </c>
      <c r="D51" s="36"/>
      <c r="E51" s="37"/>
      <c r="F51" s="36">
        <v>16</v>
      </c>
      <c r="G51" s="37"/>
      <c r="H51" s="36"/>
      <c r="I51" s="38">
        <v>3</v>
      </c>
      <c r="J51" s="39">
        <f t="shared" si="0"/>
        <v>2.142857142857143</v>
      </c>
    </row>
    <row r="52" spans="1:10" ht="16.5">
      <c r="A52" s="40" t="s">
        <v>71</v>
      </c>
      <c r="B52" s="41">
        <v>2</v>
      </c>
      <c r="C52" s="42">
        <v>3</v>
      </c>
      <c r="D52" s="36"/>
      <c r="E52" s="37">
        <v>0</v>
      </c>
      <c r="F52" s="36"/>
      <c r="G52" s="37"/>
      <c r="H52" s="36">
        <v>1</v>
      </c>
      <c r="I52" s="38">
        <v>3</v>
      </c>
      <c r="J52" s="39">
        <f t="shared" si="0"/>
        <v>2.142857142857143</v>
      </c>
    </row>
    <row r="53" spans="1:10" ht="16.5">
      <c r="A53" s="40" t="s">
        <v>72</v>
      </c>
      <c r="B53" s="41">
        <v>7</v>
      </c>
      <c r="C53" s="42">
        <v>8</v>
      </c>
      <c r="D53" s="36">
        <v>6</v>
      </c>
      <c r="E53" s="37">
        <v>0</v>
      </c>
      <c r="F53" s="36">
        <v>3</v>
      </c>
      <c r="G53" s="37">
        <v>9</v>
      </c>
      <c r="H53" s="36"/>
      <c r="I53" s="38">
        <v>7</v>
      </c>
      <c r="J53" s="39">
        <f t="shared" si="0"/>
        <v>5</v>
      </c>
    </row>
    <row r="54" spans="1:10" ht="16.5">
      <c r="A54" s="40" t="s">
        <v>73</v>
      </c>
      <c r="B54" s="41">
        <v>1</v>
      </c>
      <c r="C54" s="42"/>
      <c r="D54" s="36"/>
      <c r="E54" s="37"/>
      <c r="F54" s="36"/>
      <c r="G54" s="37"/>
      <c r="H54" s="36"/>
      <c r="I54" s="38">
        <v>1</v>
      </c>
      <c r="J54" s="39">
        <f t="shared" si="0"/>
        <v>0.7142857142857143</v>
      </c>
    </row>
    <row r="55" spans="1:10" ht="16.5">
      <c r="A55" s="40" t="s">
        <v>74</v>
      </c>
      <c r="B55" s="41">
        <v>26</v>
      </c>
      <c r="C55" s="42">
        <v>43</v>
      </c>
      <c r="D55" s="36">
        <v>19</v>
      </c>
      <c r="E55" s="37">
        <v>7</v>
      </c>
      <c r="F55" s="36">
        <v>10</v>
      </c>
      <c r="G55" s="37">
        <v>11</v>
      </c>
      <c r="H55" s="36">
        <v>5</v>
      </c>
      <c r="I55" s="38">
        <v>43</v>
      </c>
      <c r="J55" s="39">
        <f t="shared" si="0"/>
        <v>30.714285714285715</v>
      </c>
    </row>
    <row r="56" spans="1:10" ht="16.5">
      <c r="A56" s="40" t="s">
        <v>75</v>
      </c>
      <c r="B56" s="41">
        <v>9</v>
      </c>
      <c r="C56" s="42">
        <v>38</v>
      </c>
      <c r="D56" s="36">
        <v>13</v>
      </c>
      <c r="E56" s="37">
        <v>16</v>
      </c>
      <c r="F56" s="36">
        <v>31</v>
      </c>
      <c r="G56" s="37">
        <v>7</v>
      </c>
      <c r="H56" s="36">
        <v>3</v>
      </c>
      <c r="I56" s="38">
        <v>58</v>
      </c>
      <c r="J56" s="39">
        <f t="shared" si="0"/>
        <v>41.42857142857143</v>
      </c>
    </row>
    <row r="57" spans="1:10" ht="16.5">
      <c r="A57" s="40" t="s">
        <v>76</v>
      </c>
      <c r="B57" s="41"/>
      <c r="C57" s="42"/>
      <c r="D57" s="36">
        <v>1</v>
      </c>
      <c r="E57" s="37"/>
      <c r="F57" s="36"/>
      <c r="G57" s="37"/>
      <c r="H57" s="36"/>
      <c r="I57" s="38">
        <v>1</v>
      </c>
      <c r="J57" s="39">
        <f t="shared" si="0"/>
        <v>0.7142857142857143</v>
      </c>
    </row>
    <row r="58" spans="1:10" ht="16.5">
      <c r="A58" s="40" t="s">
        <v>77</v>
      </c>
      <c r="B58" s="41"/>
      <c r="C58" s="42">
        <v>2</v>
      </c>
      <c r="D58" s="36">
        <v>1</v>
      </c>
      <c r="E58" s="37">
        <v>1</v>
      </c>
      <c r="F58" s="36"/>
      <c r="G58" s="37"/>
      <c r="H58" s="36"/>
      <c r="I58" s="38">
        <v>4</v>
      </c>
      <c r="J58" s="39">
        <f t="shared" si="0"/>
        <v>2.857142857142857</v>
      </c>
    </row>
    <row r="59" spans="1:10" ht="16.5">
      <c r="A59" s="40" t="s">
        <v>78</v>
      </c>
      <c r="B59" s="41">
        <v>1</v>
      </c>
      <c r="C59" s="42"/>
      <c r="D59" s="36"/>
      <c r="E59" s="37"/>
      <c r="F59" s="36">
        <v>1</v>
      </c>
      <c r="G59" s="37"/>
      <c r="H59" s="36"/>
      <c r="I59" s="38">
        <v>2</v>
      </c>
      <c r="J59" s="39">
        <f t="shared" si="0"/>
        <v>1.4285714285714286</v>
      </c>
    </row>
    <row r="60" spans="1:10" ht="16.5">
      <c r="A60" s="40" t="s">
        <v>79</v>
      </c>
      <c r="B60" s="41"/>
      <c r="C60" s="42">
        <v>4</v>
      </c>
      <c r="D60" s="36">
        <v>6</v>
      </c>
      <c r="E60" s="37">
        <v>7</v>
      </c>
      <c r="F60" s="36"/>
      <c r="G60" s="37">
        <v>2</v>
      </c>
      <c r="H60" s="36">
        <v>8</v>
      </c>
      <c r="I60" s="38">
        <v>20</v>
      </c>
      <c r="J60" s="39">
        <f t="shared" si="0"/>
        <v>14.285714285714285</v>
      </c>
    </row>
    <row r="61" spans="1:10" ht="16.5">
      <c r="A61" s="40" t="s">
        <v>80</v>
      </c>
      <c r="B61" s="41">
        <v>7</v>
      </c>
      <c r="C61" s="42">
        <v>10</v>
      </c>
      <c r="D61" s="36">
        <v>5</v>
      </c>
      <c r="E61" s="37">
        <v>5</v>
      </c>
      <c r="F61" s="36">
        <v>38</v>
      </c>
      <c r="G61" s="37">
        <v>1</v>
      </c>
      <c r="H61" s="36">
        <v>19</v>
      </c>
      <c r="I61" s="38">
        <v>42</v>
      </c>
      <c r="J61" s="39">
        <f t="shared" si="0"/>
        <v>30</v>
      </c>
    </row>
    <row r="62" spans="1:10" ht="16.5">
      <c r="A62" s="40" t="s">
        <v>81</v>
      </c>
      <c r="B62" s="41">
        <v>313</v>
      </c>
      <c r="C62" s="42">
        <v>70</v>
      </c>
      <c r="D62" s="36">
        <v>613</v>
      </c>
      <c r="E62" s="37">
        <v>12</v>
      </c>
      <c r="F62" s="36">
        <v>32</v>
      </c>
      <c r="G62" s="37">
        <v>204</v>
      </c>
      <c r="H62" s="36">
        <v>186</v>
      </c>
      <c r="I62" s="38">
        <v>45</v>
      </c>
      <c r="J62" s="39">
        <f t="shared" si="0"/>
        <v>32.142857142857146</v>
      </c>
    </row>
    <row r="63" spans="1:10" ht="16.5">
      <c r="A63" s="43" t="s">
        <v>82</v>
      </c>
      <c r="B63" s="44">
        <v>57</v>
      </c>
      <c r="C63" s="45">
        <v>58</v>
      </c>
      <c r="D63" s="36">
        <v>342</v>
      </c>
      <c r="E63" s="37">
        <v>31</v>
      </c>
      <c r="F63" s="36"/>
      <c r="G63" s="37">
        <v>8</v>
      </c>
      <c r="H63" s="36"/>
      <c r="I63" s="38">
        <v>18</v>
      </c>
      <c r="J63" s="39">
        <f t="shared" si="0"/>
        <v>12.857142857142856</v>
      </c>
    </row>
    <row r="64" spans="1:10" ht="16.5">
      <c r="A64" s="46" t="s">
        <v>83</v>
      </c>
      <c r="B64" s="41">
        <v>140</v>
      </c>
      <c r="C64" s="42">
        <v>16</v>
      </c>
      <c r="D64" s="36">
        <v>48</v>
      </c>
      <c r="E64" s="37">
        <v>44</v>
      </c>
      <c r="F64" s="36">
        <v>16</v>
      </c>
      <c r="G64" s="37">
        <v>18</v>
      </c>
      <c r="H64" s="36">
        <v>30</v>
      </c>
      <c r="I64" s="38">
        <v>69</v>
      </c>
      <c r="J64" s="39">
        <f t="shared" si="0"/>
        <v>49.28571428571429</v>
      </c>
    </row>
    <row r="65" spans="1:10" ht="16.5">
      <c r="A65" s="46" t="s">
        <v>84</v>
      </c>
      <c r="B65" s="41">
        <v>88</v>
      </c>
      <c r="C65" s="42">
        <v>35</v>
      </c>
      <c r="D65" s="36">
        <v>16</v>
      </c>
      <c r="E65" s="37">
        <v>97</v>
      </c>
      <c r="F65" s="36"/>
      <c r="G65" s="37">
        <v>148</v>
      </c>
      <c r="H65" s="36">
        <v>8</v>
      </c>
      <c r="I65" s="38">
        <v>32</v>
      </c>
      <c r="J65" s="39">
        <f t="shared" si="0"/>
        <v>22.857142857142858</v>
      </c>
    </row>
    <row r="66" spans="1:10" ht="16.5">
      <c r="A66" s="46" t="s">
        <v>85</v>
      </c>
      <c r="B66" s="41">
        <v>38</v>
      </c>
      <c r="C66" s="42">
        <v>32</v>
      </c>
      <c r="D66" s="36">
        <v>21</v>
      </c>
      <c r="E66" s="37">
        <v>42</v>
      </c>
      <c r="F66" s="36">
        <v>8</v>
      </c>
      <c r="G66" s="37">
        <v>12</v>
      </c>
      <c r="H66" s="36">
        <v>12</v>
      </c>
      <c r="I66" s="38">
        <v>27</v>
      </c>
      <c r="J66" s="39">
        <f t="shared" si="0"/>
        <v>19.28571428571429</v>
      </c>
    </row>
    <row r="67" spans="1:10" ht="16.5">
      <c r="A67" s="46" t="s">
        <v>86</v>
      </c>
      <c r="B67" s="41"/>
      <c r="C67" s="42">
        <v>9</v>
      </c>
      <c r="D67" s="36">
        <v>5</v>
      </c>
      <c r="E67" s="37">
        <v>1</v>
      </c>
      <c r="F67" s="36"/>
      <c r="G67" s="37"/>
      <c r="H67" s="36"/>
      <c r="I67" s="38">
        <v>5</v>
      </c>
      <c r="J67" s="39">
        <f t="shared" si="0"/>
        <v>3.571428571428571</v>
      </c>
    </row>
    <row r="68" spans="1:10" ht="16.5">
      <c r="A68" s="46" t="s">
        <v>87</v>
      </c>
      <c r="B68" s="41">
        <v>56</v>
      </c>
      <c r="C68" s="42">
        <v>86</v>
      </c>
      <c r="D68" s="36">
        <v>31</v>
      </c>
      <c r="E68" s="37">
        <v>39</v>
      </c>
      <c r="F68" s="36">
        <v>3</v>
      </c>
      <c r="G68" s="37">
        <v>41</v>
      </c>
      <c r="H68" s="36">
        <v>537</v>
      </c>
      <c r="I68" s="38">
        <v>93</v>
      </c>
      <c r="J68" s="39">
        <f t="shared" si="0"/>
        <v>66.42857142857143</v>
      </c>
    </row>
    <row r="69" spans="1:10" ht="16.5">
      <c r="A69" s="46" t="s">
        <v>88</v>
      </c>
      <c r="B69" s="41"/>
      <c r="C69" s="42">
        <v>1</v>
      </c>
      <c r="D69" s="36">
        <v>2</v>
      </c>
      <c r="E69" s="37"/>
      <c r="F69" s="36"/>
      <c r="G69" s="37">
        <v>80</v>
      </c>
      <c r="H69" s="36">
        <v>100</v>
      </c>
      <c r="I69" s="38">
        <v>5</v>
      </c>
      <c r="J69" s="39">
        <f t="shared" si="0"/>
        <v>3.571428571428571</v>
      </c>
    </row>
    <row r="70" spans="1:10" ht="16.5">
      <c r="A70" s="46" t="s">
        <v>89</v>
      </c>
      <c r="B70" s="41"/>
      <c r="C70" s="42"/>
      <c r="D70" s="36">
        <v>10</v>
      </c>
      <c r="E70" s="37">
        <v>2</v>
      </c>
      <c r="F70" s="36"/>
      <c r="G70" s="37">
        <v>10</v>
      </c>
      <c r="H70" s="36">
        <v>1</v>
      </c>
      <c r="I70" s="38">
        <v>4</v>
      </c>
      <c r="J70" s="39">
        <f t="shared" si="0"/>
        <v>2.857142857142857</v>
      </c>
    </row>
    <row r="71" spans="1:10" ht="16.5">
      <c r="A71" s="46" t="s">
        <v>90</v>
      </c>
      <c r="B71" s="41">
        <v>3</v>
      </c>
      <c r="C71" s="42"/>
      <c r="D71" s="36"/>
      <c r="E71" s="37"/>
      <c r="F71" s="36"/>
      <c r="G71" s="37"/>
      <c r="H71" s="36"/>
      <c r="I71" s="38">
        <v>2</v>
      </c>
      <c r="J71" s="39">
        <f t="shared" si="0"/>
        <v>1.4285714285714286</v>
      </c>
    </row>
    <row r="72" spans="1:10" ht="16.5">
      <c r="A72" s="46" t="s">
        <v>91</v>
      </c>
      <c r="B72" s="41"/>
      <c r="C72" s="42"/>
      <c r="D72" s="36">
        <v>1</v>
      </c>
      <c r="E72" s="37"/>
      <c r="F72" s="36"/>
      <c r="G72" s="37"/>
      <c r="H72" s="36"/>
      <c r="I72" s="38">
        <v>1</v>
      </c>
      <c r="J72" s="39">
        <f t="shared" si="0"/>
        <v>0.7142857142857143</v>
      </c>
    </row>
    <row r="73" spans="1:10" ht="16.5">
      <c r="A73" s="46" t="s">
        <v>92</v>
      </c>
      <c r="B73" s="41"/>
      <c r="C73" s="42"/>
      <c r="D73" s="36">
        <v>1</v>
      </c>
      <c r="E73" s="37"/>
      <c r="F73" s="36"/>
      <c r="G73" s="37"/>
      <c r="H73" s="36"/>
      <c r="I73" s="38">
        <v>1</v>
      </c>
      <c r="J73" s="39">
        <f t="shared" si="0"/>
        <v>0.7142857142857143</v>
      </c>
    </row>
    <row r="74" spans="1:10" ht="16.5">
      <c r="A74" s="46" t="s">
        <v>93</v>
      </c>
      <c r="B74" s="41"/>
      <c r="C74" s="42"/>
      <c r="D74" s="36"/>
      <c r="E74" s="37"/>
      <c r="F74" s="36"/>
      <c r="G74" s="37"/>
      <c r="H74" s="36"/>
      <c r="I74" s="38">
        <v>0</v>
      </c>
      <c r="J74" s="39">
        <f>SUM(I74/140*100)</f>
        <v>0</v>
      </c>
    </row>
    <row r="75" spans="1:10" ht="16.5">
      <c r="A75" s="46" t="s">
        <v>94</v>
      </c>
      <c r="B75" s="41"/>
      <c r="C75" s="42"/>
      <c r="D75" s="36"/>
      <c r="E75" s="37"/>
      <c r="F75" s="36"/>
      <c r="G75" s="37"/>
      <c r="H75" s="36"/>
      <c r="I75" s="38">
        <v>0</v>
      </c>
      <c r="J75" s="39">
        <f>SUM(I75/140*100)</f>
        <v>0</v>
      </c>
    </row>
    <row r="76" spans="1:10" ht="16.5">
      <c r="A76" s="46" t="s">
        <v>95</v>
      </c>
      <c r="B76" s="41">
        <v>2</v>
      </c>
      <c r="C76" s="42">
        <v>7</v>
      </c>
      <c r="D76" s="36">
        <v>76</v>
      </c>
      <c r="E76" s="37">
        <v>4</v>
      </c>
      <c r="F76" s="36"/>
      <c r="G76" s="37"/>
      <c r="H76" s="36"/>
      <c r="I76" s="38">
        <v>6</v>
      </c>
      <c r="J76" s="39">
        <f>SUM(I76/140*100)</f>
        <v>4.285714285714286</v>
      </c>
    </row>
    <row r="77" spans="1:10" ht="16.5">
      <c r="A77" s="47" t="s">
        <v>96</v>
      </c>
      <c r="B77" s="44">
        <v>4</v>
      </c>
      <c r="C77" s="45">
        <v>10</v>
      </c>
      <c r="D77" s="48"/>
      <c r="E77" s="49">
        <v>5</v>
      </c>
      <c r="F77" s="48"/>
      <c r="G77" s="49"/>
      <c r="H77" s="48"/>
      <c r="I77" s="38">
        <v>4</v>
      </c>
      <c r="J77" s="39">
        <f>SUM(I77/140*100)</f>
        <v>2.857142857142857</v>
      </c>
    </row>
    <row r="78" spans="1:10" ht="16.5">
      <c r="A78" s="47" t="s">
        <v>97</v>
      </c>
      <c r="B78" s="44"/>
      <c r="C78" s="45"/>
      <c r="D78" s="48">
        <v>5</v>
      </c>
      <c r="E78" s="49"/>
      <c r="F78" s="48"/>
      <c r="G78" s="49"/>
      <c r="H78" s="48"/>
      <c r="I78" s="38">
        <v>2</v>
      </c>
      <c r="J78" s="39">
        <f>SUM(I78/140*100)</f>
        <v>1.4285714285714286</v>
      </c>
    </row>
    <row r="79" spans="1:8" ht="16.5">
      <c r="A79" s="50"/>
      <c r="B79" s="51"/>
      <c r="C79" s="51"/>
      <c r="D79" s="52"/>
      <c r="E79" s="53"/>
      <c r="F79" s="54"/>
      <c r="G79" s="52"/>
      <c r="H79" s="55"/>
    </row>
    <row r="80" spans="1:8" ht="16.5">
      <c r="A80" s="56" t="s">
        <v>98</v>
      </c>
      <c r="B80" s="57">
        <f aca="true" t="shared" si="1" ref="B80:H80">SUM(B7:B78)</f>
        <v>958</v>
      </c>
      <c r="C80" s="57">
        <f t="shared" si="1"/>
        <v>1023</v>
      </c>
      <c r="D80" s="57">
        <f t="shared" si="1"/>
        <v>2587</v>
      </c>
      <c r="E80" s="58">
        <f t="shared" si="1"/>
        <v>706</v>
      </c>
      <c r="F80" s="59">
        <f t="shared" si="1"/>
        <v>383</v>
      </c>
      <c r="G80" s="57">
        <f t="shared" si="1"/>
        <v>919</v>
      </c>
      <c r="H80" s="60">
        <f t="shared" si="1"/>
        <v>1142</v>
      </c>
    </row>
    <row r="81" spans="1:8" ht="16.5">
      <c r="A81" s="61" t="s">
        <v>99</v>
      </c>
      <c r="B81" s="62"/>
      <c r="C81" s="62"/>
      <c r="D81" s="63"/>
      <c r="E81" s="64"/>
      <c r="F81" s="65"/>
      <c r="G81" s="63"/>
      <c r="H81" s="66"/>
    </row>
    <row r="82" spans="1:8" ht="16.5">
      <c r="A82" s="67" t="s">
        <v>100</v>
      </c>
      <c r="B82" s="68">
        <f aca="true" t="shared" si="2" ref="B82:H82">COUNTA(B8:B78)</f>
        <v>39</v>
      </c>
      <c r="C82" s="68">
        <f t="shared" si="2"/>
        <v>37</v>
      </c>
      <c r="D82" s="68">
        <f t="shared" si="2"/>
        <v>43</v>
      </c>
      <c r="E82" s="68">
        <f t="shared" si="2"/>
        <v>43</v>
      </c>
      <c r="F82" s="68">
        <f t="shared" si="2"/>
        <v>21</v>
      </c>
      <c r="G82" s="69">
        <f t="shared" si="2"/>
        <v>22</v>
      </c>
      <c r="H82" s="70">
        <f t="shared" si="2"/>
        <v>26</v>
      </c>
    </row>
    <row r="83" spans="1:8" ht="16.5">
      <c r="A83" s="71" t="s">
        <v>101</v>
      </c>
      <c r="B83" s="72"/>
      <c r="C83" s="73"/>
      <c r="D83" s="74"/>
      <c r="E83" s="74"/>
      <c r="F83" s="75"/>
      <c r="G83" s="76"/>
      <c r="H83" s="74"/>
    </row>
    <row r="84" spans="1:3" ht="16.5">
      <c r="A84" s="77"/>
      <c r="B84" s="77"/>
      <c r="C84" s="77"/>
    </row>
    <row r="85" spans="1:3" ht="17.25">
      <c r="A85" s="78" t="s">
        <v>102</v>
      </c>
      <c r="B85" s="79"/>
      <c r="C85" s="79"/>
    </row>
    <row r="86" spans="1:3" ht="16.5">
      <c r="A86" s="78" t="s">
        <v>103</v>
      </c>
      <c r="C86" s="78" t="s">
        <v>104</v>
      </c>
    </row>
    <row r="87" spans="1:3" ht="17.25">
      <c r="A87" s="78" t="s">
        <v>105</v>
      </c>
      <c r="B87" s="79"/>
      <c r="C87" s="79"/>
    </row>
    <row r="88" ht="15">
      <c r="A88" s="80" t="s">
        <v>106</v>
      </c>
    </row>
    <row r="89" ht="16.5">
      <c r="A89" s="81" t="s">
        <v>107</v>
      </c>
    </row>
    <row r="90" ht="15">
      <c r="A90" s="80" t="s">
        <v>108</v>
      </c>
    </row>
    <row r="91" ht="16.5">
      <c r="A91" s="81" t="s">
        <v>109</v>
      </c>
    </row>
    <row r="92" ht="15">
      <c r="A92" s="80" t="s">
        <v>110</v>
      </c>
    </row>
    <row r="93" ht="16.5">
      <c r="A93" s="82" t="s">
        <v>111</v>
      </c>
    </row>
    <row r="94" ht="15">
      <c r="A94" s="80" t="s">
        <v>112</v>
      </c>
    </row>
    <row r="95" ht="16.5">
      <c r="A95" s="81" t="s">
        <v>113</v>
      </c>
    </row>
    <row r="96" ht="15">
      <c r="A96" s="80" t="s">
        <v>114</v>
      </c>
    </row>
    <row r="97" ht="16.5">
      <c r="A97" s="81" t="s">
        <v>115</v>
      </c>
    </row>
    <row r="98" ht="15">
      <c r="A98" s="83" t="s">
        <v>116</v>
      </c>
    </row>
    <row r="99" ht="16.5">
      <c r="A99" s="84" t="s">
        <v>117</v>
      </c>
    </row>
    <row r="100" ht="15">
      <c r="A100" s="83" t="s">
        <v>118</v>
      </c>
    </row>
    <row r="101" ht="16.5">
      <c r="A101" s="84" t="s">
        <v>119</v>
      </c>
    </row>
    <row r="102" ht="16.5">
      <c r="A102" s="84" t="s">
        <v>120</v>
      </c>
    </row>
    <row r="103" ht="16.5">
      <c r="A103" s="84"/>
    </row>
    <row r="104" ht="16.5">
      <c r="A104" s="84"/>
    </row>
    <row r="105" ht="16.5">
      <c r="A105" s="84"/>
    </row>
    <row r="106" ht="16.5">
      <c r="A106" s="84"/>
    </row>
    <row r="107" ht="16.5">
      <c r="A107" s="84"/>
    </row>
    <row r="108" spans="1:3" ht="16.5">
      <c r="A108" s="84"/>
      <c r="B108" s="77"/>
      <c r="C108" s="77"/>
    </row>
    <row r="109" spans="1:3" ht="16.5">
      <c r="A109" s="84"/>
      <c r="B109" s="77"/>
      <c r="C109" s="77"/>
    </row>
    <row r="110" spans="1:3" ht="16.5">
      <c r="A110" s="84"/>
      <c r="B110" s="77"/>
      <c r="C110" s="77"/>
    </row>
    <row r="111" spans="1:3" ht="16.5">
      <c r="A111" s="84"/>
      <c r="B111" s="77"/>
      <c r="C111" s="77"/>
    </row>
    <row r="112" spans="1:3" ht="16.5">
      <c r="A112" s="84"/>
      <c r="B112" s="77"/>
      <c r="C112" s="77"/>
    </row>
    <row r="113" spans="1:6" ht="16.5">
      <c r="A113" s="84"/>
      <c r="B113" s="77"/>
      <c r="C113" s="77"/>
      <c r="D113" s="85"/>
      <c r="F113" s="85"/>
    </row>
    <row r="114" spans="1:3" ht="16.5">
      <c r="A114" s="84"/>
      <c r="B114" s="77"/>
      <c r="C114" s="77"/>
    </row>
    <row r="115" spans="1:3" ht="16.5">
      <c r="A115" s="84"/>
      <c r="B115" s="77"/>
      <c r="C115" s="77"/>
    </row>
    <row r="116" spans="1:3" ht="16.5">
      <c r="A116" s="84"/>
      <c r="B116" s="77"/>
      <c r="C116" s="77"/>
    </row>
    <row r="117" spans="1:3" ht="16.5">
      <c r="A117" s="84"/>
      <c r="B117" s="77"/>
      <c r="C117" s="77"/>
    </row>
    <row r="118" spans="1:3" ht="16.5">
      <c r="A118" s="84"/>
      <c r="B118" s="77"/>
      <c r="C118" s="77"/>
    </row>
    <row r="119" spans="1:3" ht="16.5">
      <c r="A119" s="84"/>
      <c r="B119" s="77"/>
      <c r="C119" s="77"/>
    </row>
    <row r="120" spans="1:3" ht="16.5">
      <c r="A120" s="84"/>
      <c r="B120" s="77"/>
      <c r="C120" s="77"/>
    </row>
    <row r="121" spans="1:3" ht="16.5">
      <c r="A121" s="84"/>
      <c r="B121" s="77"/>
      <c r="C121" s="77"/>
    </row>
    <row r="122" spans="1:3" ht="16.5">
      <c r="A122" s="84"/>
      <c r="B122" s="77"/>
      <c r="C122" s="77"/>
    </row>
    <row r="123" spans="1:3" ht="16.5">
      <c r="A123" s="84"/>
      <c r="B123" s="77"/>
      <c r="C123" s="77"/>
    </row>
    <row r="124" spans="1:3" ht="16.5">
      <c r="A124" s="84"/>
      <c r="B124" s="77"/>
      <c r="C124" s="77"/>
    </row>
    <row r="125" spans="1:3" ht="16.5">
      <c r="A125" s="77"/>
      <c r="B125" s="77"/>
      <c r="C125" s="77"/>
    </row>
    <row r="126" spans="1:3" ht="16.5">
      <c r="A126" s="77"/>
      <c r="B126" s="77"/>
      <c r="C126" s="77"/>
    </row>
    <row r="127" spans="1:3" ht="16.5">
      <c r="A127" s="77"/>
      <c r="B127" s="77"/>
      <c r="C127" s="77"/>
    </row>
    <row r="128" spans="1:3" ht="16.5">
      <c r="A128" s="77"/>
      <c r="B128" s="77"/>
      <c r="C128" s="77"/>
    </row>
    <row r="129" spans="1:3" ht="16.5">
      <c r="A129" s="77"/>
      <c r="B129" s="77"/>
      <c r="C129" s="77"/>
    </row>
    <row r="130" spans="1:3" ht="16.5">
      <c r="A130" s="77"/>
      <c r="B130" s="77"/>
      <c r="C130" s="77"/>
    </row>
    <row r="131" spans="1:3" ht="16.5">
      <c r="A131" s="77"/>
      <c r="B131" s="77"/>
      <c r="C131" s="77"/>
    </row>
    <row r="132" spans="1:3" ht="16.5">
      <c r="A132" s="77"/>
      <c r="B132" s="77"/>
      <c r="C132" s="77"/>
    </row>
    <row r="133" spans="1:3" ht="16.5">
      <c r="A133" s="77"/>
      <c r="B133" s="77"/>
      <c r="C133" s="77"/>
    </row>
    <row r="134" spans="1:3" ht="16.5">
      <c r="A134" s="77"/>
      <c r="B134" s="77"/>
      <c r="C134" s="77"/>
    </row>
    <row r="135" spans="1:3" ht="16.5">
      <c r="A135" s="77"/>
      <c r="B135" s="77"/>
      <c r="C135" s="77"/>
    </row>
    <row r="136" spans="1:3" ht="16.5">
      <c r="A136" s="77"/>
      <c r="B136" s="77"/>
      <c r="C136" s="77"/>
    </row>
    <row r="137" spans="1:3" ht="16.5">
      <c r="A137" s="77"/>
      <c r="B137" s="77"/>
      <c r="C137" s="77"/>
    </row>
    <row r="138" spans="1:3" ht="16.5">
      <c r="A138" s="77"/>
      <c r="B138" s="77"/>
      <c r="C138" s="77"/>
    </row>
    <row r="139" spans="1:3" ht="16.5">
      <c r="A139" s="77"/>
      <c r="B139" s="77"/>
      <c r="C139" s="77"/>
    </row>
    <row r="140" spans="1:3" ht="16.5">
      <c r="A140" s="77"/>
      <c r="B140" s="77"/>
      <c r="C140" s="77"/>
    </row>
    <row r="141" spans="1:3" ht="16.5">
      <c r="A141" s="77"/>
      <c r="B141" s="77"/>
      <c r="C141" s="77"/>
    </row>
    <row r="142" spans="1:3" ht="16.5">
      <c r="A142" s="77"/>
      <c r="B142" s="77"/>
      <c r="C142" s="77"/>
    </row>
    <row r="143" spans="1:3" ht="16.5">
      <c r="A143" s="77"/>
      <c r="B143" s="77"/>
      <c r="C143" s="77"/>
    </row>
    <row r="144" spans="1:3" ht="16.5">
      <c r="A144" s="77"/>
      <c r="B144" s="77"/>
      <c r="C144" s="77"/>
    </row>
    <row r="145" spans="1:3" ht="16.5">
      <c r="A145" s="77"/>
      <c r="B145" s="77"/>
      <c r="C145" s="77"/>
    </row>
    <row r="146" spans="1:3" ht="16.5">
      <c r="A146" s="77"/>
      <c r="B146" s="77"/>
      <c r="C146" s="77"/>
    </row>
    <row r="147" spans="1:3" ht="16.5">
      <c r="A147" s="77"/>
      <c r="B147" s="77"/>
      <c r="C147" s="77"/>
    </row>
    <row r="148" spans="1:3" ht="16.5">
      <c r="A148" s="77"/>
      <c r="B148" s="77"/>
      <c r="C148" s="77"/>
    </row>
    <row r="149" spans="1:3" ht="16.5">
      <c r="A149" s="77"/>
      <c r="B149" s="77"/>
      <c r="C149" s="77"/>
    </row>
    <row r="150" spans="1:3" ht="16.5">
      <c r="A150" s="77"/>
      <c r="B150" s="77"/>
      <c r="C150" s="77"/>
    </row>
    <row r="151" spans="1:3" ht="16.5">
      <c r="A151" s="77"/>
      <c r="B151" s="77"/>
      <c r="C151" s="77"/>
    </row>
    <row r="152" spans="1:3" ht="16.5">
      <c r="A152" s="77"/>
      <c r="B152" s="77"/>
      <c r="C152" s="77"/>
    </row>
    <row r="153" spans="1:3" ht="16.5">
      <c r="A153" s="77"/>
      <c r="B153" s="77"/>
      <c r="C153" s="77"/>
    </row>
    <row r="154" spans="1:3" ht="16.5">
      <c r="A154" s="77"/>
      <c r="B154" s="77"/>
      <c r="C154" s="77"/>
    </row>
    <row r="155" spans="1:3" ht="16.5">
      <c r="A155" s="77"/>
      <c r="B155" s="77"/>
      <c r="C155" s="77"/>
    </row>
    <row r="156" spans="1:3" ht="16.5">
      <c r="A156" s="77"/>
      <c r="B156" s="77"/>
      <c r="C156" s="77"/>
    </row>
    <row r="157" spans="1:3" ht="16.5">
      <c r="A157" s="77"/>
      <c r="B157" s="77"/>
      <c r="C157" s="77"/>
    </row>
    <row r="158" spans="1:3" ht="16.5">
      <c r="A158" s="77"/>
      <c r="B158" s="77"/>
      <c r="C158" s="77"/>
    </row>
    <row r="159" spans="1:3" ht="16.5">
      <c r="A159" s="77"/>
      <c r="B159" s="77"/>
      <c r="C159" s="77"/>
    </row>
    <row r="160" spans="1:3" ht="16.5">
      <c r="A160" s="77"/>
      <c r="B160" s="77"/>
      <c r="C160" s="77"/>
    </row>
    <row r="161" spans="1:3" ht="16.5">
      <c r="A161" s="77"/>
      <c r="B161" s="77"/>
      <c r="C161" s="77"/>
    </row>
    <row r="162" spans="1:3" ht="16.5">
      <c r="A162" s="77"/>
      <c r="B162" s="77"/>
      <c r="C162" s="77"/>
    </row>
    <row r="163" spans="1:3" ht="16.5">
      <c r="A163" s="77"/>
      <c r="B163" s="77"/>
      <c r="C163" s="77"/>
    </row>
    <row r="164" spans="1:3" ht="16.5">
      <c r="A164" s="77"/>
      <c r="B164" s="77"/>
      <c r="C164" s="77"/>
    </row>
    <row r="165" spans="1:3" ht="16.5">
      <c r="A165" s="77"/>
      <c r="B165" s="77"/>
      <c r="C165" s="77"/>
    </row>
    <row r="166" spans="1:3" ht="16.5">
      <c r="A166" s="77"/>
      <c r="B166" s="77"/>
      <c r="C166" s="77"/>
    </row>
    <row r="190" ht="7.5" customHeight="1"/>
    <row r="192" ht="7.5" customHeight="1"/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10" max="10" width="9.140625" style="86" customWidth="1"/>
  </cols>
  <sheetData>
    <row r="1" spans="1:5" ht="17.25">
      <c r="A1" s="1" t="s">
        <v>0</v>
      </c>
      <c r="B1" s="2"/>
      <c r="C1" s="2"/>
      <c r="E1" s="2" t="s">
        <v>121</v>
      </c>
    </row>
    <row r="2" spans="1:3" ht="17.25">
      <c r="A2" s="1"/>
      <c r="B2" s="2" t="s">
        <v>122</v>
      </c>
      <c r="C2" s="2"/>
    </row>
    <row r="3" spans="1:10" ht="16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87" t="s">
        <v>9</v>
      </c>
      <c r="I3" s="88"/>
      <c r="J3" s="89"/>
    </row>
    <row r="4" spans="1:10" ht="16.5">
      <c r="A4" s="10" t="s">
        <v>123</v>
      </c>
      <c r="B4" s="11" t="s">
        <v>11</v>
      </c>
      <c r="C4" s="12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90" t="s">
        <v>16</v>
      </c>
      <c r="I4" s="91"/>
      <c r="J4" s="92"/>
    </row>
    <row r="5" spans="1:10" ht="16.5">
      <c r="A5" s="17"/>
      <c r="B5" s="18"/>
      <c r="C5" s="19"/>
      <c r="D5" s="20"/>
      <c r="E5" s="21"/>
      <c r="F5" s="20"/>
      <c r="G5" s="14" t="s">
        <v>17</v>
      </c>
      <c r="H5" s="90" t="s">
        <v>18</v>
      </c>
      <c r="I5" s="91" t="s">
        <v>19</v>
      </c>
      <c r="J5" s="92" t="s">
        <v>20</v>
      </c>
    </row>
    <row r="6" spans="1:10" ht="16.5">
      <c r="A6" s="17" t="s">
        <v>21</v>
      </c>
      <c r="B6" s="18"/>
      <c r="C6" s="19"/>
      <c r="D6" s="20"/>
      <c r="E6" s="21"/>
      <c r="F6" s="20"/>
      <c r="G6" s="14" t="s">
        <v>22</v>
      </c>
      <c r="H6" s="93"/>
      <c r="I6" s="91" t="s">
        <v>23</v>
      </c>
      <c r="J6" s="92" t="s">
        <v>24</v>
      </c>
    </row>
    <row r="7" spans="1:10" ht="12.75">
      <c r="A7" s="22" t="s">
        <v>25</v>
      </c>
      <c r="B7" s="23"/>
      <c r="C7" s="24"/>
      <c r="D7" s="25"/>
      <c r="E7" s="26"/>
      <c r="F7" s="25"/>
      <c r="G7" s="26"/>
      <c r="H7" s="94"/>
      <c r="I7" s="95"/>
      <c r="J7" s="96"/>
    </row>
    <row r="8" spans="1:10" ht="16.5">
      <c r="A8" s="29" t="s">
        <v>27</v>
      </c>
      <c r="B8" s="30"/>
      <c r="C8" s="31"/>
      <c r="D8" s="32"/>
      <c r="E8" s="33"/>
      <c r="F8" s="32"/>
      <c r="G8" s="33"/>
      <c r="H8" s="32"/>
      <c r="I8" s="97">
        <v>0</v>
      </c>
      <c r="J8" s="98">
        <f>SUM(I8/140*100)</f>
        <v>0</v>
      </c>
    </row>
    <row r="9" spans="1:10" ht="16.5">
      <c r="A9" s="29" t="s">
        <v>28</v>
      </c>
      <c r="B9" s="30"/>
      <c r="C9" s="31"/>
      <c r="D9" s="36">
        <v>4</v>
      </c>
      <c r="E9" s="37">
        <v>1</v>
      </c>
      <c r="F9" s="36">
        <v>1</v>
      </c>
      <c r="G9" s="37"/>
      <c r="H9" s="36"/>
      <c r="I9" s="99">
        <v>6</v>
      </c>
      <c r="J9" s="100">
        <f>SUM(I9/140*100)</f>
        <v>4.285714285714286</v>
      </c>
    </row>
    <row r="10" spans="1:10" ht="16.5">
      <c r="A10" s="40" t="s">
        <v>29</v>
      </c>
      <c r="B10" s="41">
        <v>1</v>
      </c>
      <c r="C10" s="42">
        <v>2</v>
      </c>
      <c r="D10" s="36">
        <v>2</v>
      </c>
      <c r="E10" s="37">
        <v>2</v>
      </c>
      <c r="F10" s="36">
        <v>2</v>
      </c>
      <c r="G10" s="37"/>
      <c r="H10" s="36"/>
      <c r="I10" s="99">
        <v>9</v>
      </c>
      <c r="J10" s="100">
        <f aca="true" t="shared" si="0" ref="J10:J73">SUM(I10/140*100)</f>
        <v>6.428571428571428</v>
      </c>
    </row>
    <row r="11" spans="1:10" ht="16.5">
      <c r="A11" s="40" t="s">
        <v>30</v>
      </c>
      <c r="B11" s="41"/>
      <c r="C11" s="42"/>
      <c r="D11" s="36">
        <v>3</v>
      </c>
      <c r="E11" s="37"/>
      <c r="F11" s="36"/>
      <c r="G11" s="37"/>
      <c r="H11" s="36"/>
      <c r="I11" s="99">
        <v>3</v>
      </c>
      <c r="J11" s="100">
        <f t="shared" si="0"/>
        <v>2.142857142857143</v>
      </c>
    </row>
    <row r="12" spans="1:10" ht="16.5">
      <c r="A12" s="40" t="s">
        <v>31</v>
      </c>
      <c r="B12" s="41"/>
      <c r="C12" s="42">
        <v>1</v>
      </c>
      <c r="D12" s="36">
        <v>1</v>
      </c>
      <c r="E12" s="37"/>
      <c r="F12" s="36"/>
      <c r="G12" s="37"/>
      <c r="H12" s="36"/>
      <c r="I12" s="99">
        <v>2</v>
      </c>
      <c r="J12" s="100">
        <f t="shared" si="0"/>
        <v>1.4285714285714286</v>
      </c>
    </row>
    <row r="13" spans="1:10" ht="16.5">
      <c r="A13" s="40" t="s">
        <v>32</v>
      </c>
      <c r="B13" s="41"/>
      <c r="C13" s="42"/>
      <c r="D13" s="36"/>
      <c r="E13" s="37"/>
      <c r="F13" s="36"/>
      <c r="G13" s="37"/>
      <c r="H13" s="36"/>
      <c r="I13" s="99">
        <v>0</v>
      </c>
      <c r="J13" s="100">
        <f t="shared" si="0"/>
        <v>0</v>
      </c>
    </row>
    <row r="14" spans="1:10" ht="16.5">
      <c r="A14" s="40" t="s">
        <v>33</v>
      </c>
      <c r="B14" s="41">
        <v>1</v>
      </c>
      <c r="C14" s="42"/>
      <c r="D14" s="36"/>
      <c r="E14" s="37">
        <v>1</v>
      </c>
      <c r="F14" s="36">
        <v>1</v>
      </c>
      <c r="G14" s="37"/>
      <c r="H14" s="36">
        <v>1</v>
      </c>
      <c r="I14" s="99">
        <v>4</v>
      </c>
      <c r="J14" s="100">
        <f t="shared" si="0"/>
        <v>2.857142857142857</v>
      </c>
    </row>
    <row r="15" spans="1:10" ht="16.5">
      <c r="A15" s="40" t="s">
        <v>34</v>
      </c>
      <c r="B15" s="41"/>
      <c r="C15" s="42"/>
      <c r="D15" s="36"/>
      <c r="E15" s="37">
        <v>1</v>
      </c>
      <c r="F15" s="36"/>
      <c r="G15" s="37"/>
      <c r="H15" s="36"/>
      <c r="I15" s="99">
        <v>1</v>
      </c>
      <c r="J15" s="100">
        <f t="shared" si="0"/>
        <v>0.7142857142857143</v>
      </c>
    </row>
    <row r="16" spans="1:10" ht="16.5">
      <c r="A16" s="40" t="s">
        <v>35</v>
      </c>
      <c r="B16" s="41"/>
      <c r="C16" s="42"/>
      <c r="D16" s="36"/>
      <c r="E16" s="37">
        <v>1</v>
      </c>
      <c r="F16" s="36"/>
      <c r="G16" s="37"/>
      <c r="H16" s="36"/>
      <c r="I16" s="99">
        <v>1</v>
      </c>
      <c r="J16" s="100">
        <f t="shared" si="0"/>
        <v>0.7142857142857143</v>
      </c>
    </row>
    <row r="17" spans="1:10" ht="16.5">
      <c r="A17" s="40" t="s">
        <v>36</v>
      </c>
      <c r="B17" s="41">
        <v>1</v>
      </c>
      <c r="C17" s="42"/>
      <c r="D17" s="36">
        <v>1</v>
      </c>
      <c r="E17" s="37">
        <v>1</v>
      </c>
      <c r="F17" s="36">
        <v>1</v>
      </c>
      <c r="G17" s="37"/>
      <c r="H17" s="36"/>
      <c r="I17" s="99">
        <v>4</v>
      </c>
      <c r="J17" s="100">
        <f t="shared" si="0"/>
        <v>2.857142857142857</v>
      </c>
    </row>
    <row r="18" spans="1:10" ht="16.5">
      <c r="A18" s="40" t="s">
        <v>37</v>
      </c>
      <c r="B18" s="41">
        <v>1</v>
      </c>
      <c r="C18" s="42"/>
      <c r="D18" s="36"/>
      <c r="E18" s="37"/>
      <c r="F18" s="36"/>
      <c r="G18" s="37"/>
      <c r="H18" s="36"/>
      <c r="I18" s="99">
        <v>1</v>
      </c>
      <c r="J18" s="100">
        <f t="shared" si="0"/>
        <v>0.7142857142857143</v>
      </c>
    </row>
    <row r="19" spans="1:10" ht="16.5">
      <c r="A19" s="40" t="s">
        <v>38</v>
      </c>
      <c r="B19" s="41"/>
      <c r="C19" s="42">
        <v>1</v>
      </c>
      <c r="D19" s="36"/>
      <c r="E19" s="37"/>
      <c r="F19" s="36"/>
      <c r="G19" s="37"/>
      <c r="H19" s="36"/>
      <c r="I19" s="99">
        <v>1</v>
      </c>
      <c r="J19" s="100">
        <f t="shared" si="0"/>
        <v>0.7142857142857143</v>
      </c>
    </row>
    <row r="20" spans="1:10" ht="16.5">
      <c r="A20" s="40" t="s">
        <v>39</v>
      </c>
      <c r="B20" s="41"/>
      <c r="C20" s="42"/>
      <c r="D20" s="36">
        <v>1</v>
      </c>
      <c r="E20" s="37"/>
      <c r="F20" s="36"/>
      <c r="G20" s="37"/>
      <c r="H20" s="36">
        <v>1</v>
      </c>
      <c r="I20" s="99">
        <v>2</v>
      </c>
      <c r="J20" s="100">
        <f t="shared" si="0"/>
        <v>1.4285714285714286</v>
      </c>
    </row>
    <row r="21" spans="1:10" ht="16.5">
      <c r="A21" s="40" t="s">
        <v>40</v>
      </c>
      <c r="B21" s="41">
        <v>3</v>
      </c>
      <c r="C21" s="42">
        <v>3</v>
      </c>
      <c r="D21" s="36">
        <v>3</v>
      </c>
      <c r="E21" s="37">
        <v>3</v>
      </c>
      <c r="F21" s="36"/>
      <c r="G21" s="37">
        <v>1</v>
      </c>
      <c r="H21" s="36">
        <v>1</v>
      </c>
      <c r="I21" s="99">
        <v>14</v>
      </c>
      <c r="J21" s="100">
        <f t="shared" si="0"/>
        <v>10</v>
      </c>
    </row>
    <row r="22" spans="1:10" ht="16.5">
      <c r="A22" s="40" t="s">
        <v>41</v>
      </c>
      <c r="B22" s="41"/>
      <c r="C22" s="42">
        <v>3</v>
      </c>
      <c r="D22" s="36">
        <v>4</v>
      </c>
      <c r="E22" s="37">
        <v>2</v>
      </c>
      <c r="F22" s="36"/>
      <c r="G22" s="37"/>
      <c r="H22" s="36"/>
      <c r="I22" s="99">
        <v>9</v>
      </c>
      <c r="J22" s="100">
        <f t="shared" si="0"/>
        <v>6.428571428571428</v>
      </c>
    </row>
    <row r="23" spans="1:10" ht="16.5">
      <c r="A23" s="40" t="s">
        <v>42</v>
      </c>
      <c r="B23" s="41">
        <v>2</v>
      </c>
      <c r="C23" s="42">
        <v>3</v>
      </c>
      <c r="D23" s="36">
        <v>1</v>
      </c>
      <c r="E23" s="37"/>
      <c r="F23" s="36"/>
      <c r="G23" s="37"/>
      <c r="H23" s="36"/>
      <c r="I23" s="99">
        <v>6</v>
      </c>
      <c r="J23" s="100">
        <f t="shared" si="0"/>
        <v>4.285714285714286</v>
      </c>
    </row>
    <row r="24" spans="1:10" ht="16.5">
      <c r="A24" s="40" t="s">
        <v>43</v>
      </c>
      <c r="B24" s="41"/>
      <c r="C24" s="42">
        <v>1</v>
      </c>
      <c r="D24" s="36"/>
      <c r="E24" s="37"/>
      <c r="F24" s="36">
        <v>2</v>
      </c>
      <c r="G24" s="37"/>
      <c r="H24" s="36">
        <v>1</v>
      </c>
      <c r="I24" s="99">
        <v>4</v>
      </c>
      <c r="J24" s="100">
        <f t="shared" si="0"/>
        <v>2.857142857142857</v>
      </c>
    </row>
    <row r="25" spans="1:10" ht="16.5">
      <c r="A25" s="40" t="s">
        <v>44</v>
      </c>
      <c r="B25" s="41">
        <v>1</v>
      </c>
      <c r="C25" s="42"/>
      <c r="D25" s="36">
        <v>1</v>
      </c>
      <c r="E25" s="37">
        <v>1</v>
      </c>
      <c r="F25" s="36">
        <v>1</v>
      </c>
      <c r="G25" s="37"/>
      <c r="H25" s="36"/>
      <c r="I25" s="99">
        <v>4</v>
      </c>
      <c r="J25" s="100">
        <f t="shared" si="0"/>
        <v>2.857142857142857</v>
      </c>
    </row>
    <row r="26" spans="1:10" ht="16.5">
      <c r="A26" s="40" t="s">
        <v>45</v>
      </c>
      <c r="B26" s="41"/>
      <c r="C26" s="42"/>
      <c r="D26" s="36"/>
      <c r="E26" s="37"/>
      <c r="F26" s="36"/>
      <c r="G26" s="37"/>
      <c r="H26" s="36">
        <v>1</v>
      </c>
      <c r="I26" s="99">
        <v>1</v>
      </c>
      <c r="J26" s="100">
        <f t="shared" si="0"/>
        <v>0.7142857142857143</v>
      </c>
    </row>
    <row r="27" spans="1:10" ht="16.5">
      <c r="A27" s="40" t="s">
        <v>46</v>
      </c>
      <c r="B27" s="41"/>
      <c r="C27" s="42">
        <v>1</v>
      </c>
      <c r="D27" s="36"/>
      <c r="E27" s="37"/>
      <c r="F27" s="36"/>
      <c r="G27" s="37"/>
      <c r="H27" s="36"/>
      <c r="I27" s="99">
        <v>1</v>
      </c>
      <c r="J27" s="100">
        <f t="shared" si="0"/>
        <v>0.7142857142857143</v>
      </c>
    </row>
    <row r="28" spans="1:10" ht="16.5">
      <c r="A28" s="40" t="s">
        <v>47</v>
      </c>
      <c r="B28" s="41">
        <v>4</v>
      </c>
      <c r="C28" s="42">
        <v>5</v>
      </c>
      <c r="D28" s="36">
        <v>10</v>
      </c>
      <c r="E28" s="37">
        <v>2</v>
      </c>
      <c r="F28" s="36"/>
      <c r="G28" s="37">
        <v>1</v>
      </c>
      <c r="H28" s="36">
        <v>2</v>
      </c>
      <c r="I28" s="99">
        <v>24</v>
      </c>
      <c r="J28" s="100">
        <f t="shared" si="0"/>
        <v>17.142857142857142</v>
      </c>
    </row>
    <row r="29" spans="1:10" ht="16.5">
      <c r="A29" s="40" t="s">
        <v>48</v>
      </c>
      <c r="B29" s="41"/>
      <c r="C29" s="42"/>
      <c r="D29" s="36">
        <v>2</v>
      </c>
      <c r="E29" s="37"/>
      <c r="F29" s="36"/>
      <c r="G29" s="37"/>
      <c r="H29" s="36"/>
      <c r="I29" s="99">
        <v>2</v>
      </c>
      <c r="J29" s="100">
        <f t="shared" si="0"/>
        <v>1.4285714285714286</v>
      </c>
    </row>
    <row r="30" spans="1:10" ht="16.5">
      <c r="A30" s="40" t="s">
        <v>49</v>
      </c>
      <c r="B30" s="41">
        <v>2</v>
      </c>
      <c r="C30" s="42">
        <v>3</v>
      </c>
      <c r="D30" s="36"/>
      <c r="E30" s="37"/>
      <c r="F30" s="36"/>
      <c r="G30" s="37"/>
      <c r="H30" s="36"/>
      <c r="I30" s="99">
        <v>5</v>
      </c>
      <c r="J30" s="100">
        <f t="shared" si="0"/>
        <v>3.571428571428571</v>
      </c>
    </row>
    <row r="31" spans="1:10" ht="16.5">
      <c r="A31" s="40" t="s">
        <v>50</v>
      </c>
      <c r="B31" s="41"/>
      <c r="C31" s="42">
        <v>1</v>
      </c>
      <c r="D31" s="36">
        <v>3</v>
      </c>
      <c r="E31" s="37"/>
      <c r="F31" s="36"/>
      <c r="G31" s="37"/>
      <c r="H31" s="36"/>
      <c r="I31" s="99">
        <v>4</v>
      </c>
      <c r="J31" s="100">
        <f t="shared" si="0"/>
        <v>2.857142857142857</v>
      </c>
    </row>
    <row r="32" spans="1:10" ht="16.5">
      <c r="A32" s="40" t="s">
        <v>51</v>
      </c>
      <c r="B32" s="41">
        <v>2</v>
      </c>
      <c r="C32" s="42"/>
      <c r="D32" s="36"/>
      <c r="E32" s="37"/>
      <c r="F32" s="36"/>
      <c r="G32" s="37"/>
      <c r="H32" s="36"/>
      <c r="I32" s="99">
        <v>2</v>
      </c>
      <c r="J32" s="100">
        <f t="shared" si="0"/>
        <v>1.4285714285714286</v>
      </c>
    </row>
    <row r="33" spans="1:10" ht="16.5">
      <c r="A33" s="40" t="s">
        <v>52</v>
      </c>
      <c r="B33" s="41">
        <v>11</v>
      </c>
      <c r="C33" s="42">
        <v>6</v>
      </c>
      <c r="D33" s="36">
        <v>16</v>
      </c>
      <c r="E33" s="37">
        <v>12</v>
      </c>
      <c r="F33" s="36">
        <v>12</v>
      </c>
      <c r="G33" s="37">
        <v>7</v>
      </c>
      <c r="H33" s="36">
        <v>15</v>
      </c>
      <c r="I33" s="99">
        <v>79</v>
      </c>
      <c r="J33" s="100">
        <f t="shared" si="0"/>
        <v>56.42857142857143</v>
      </c>
    </row>
    <row r="34" spans="1:10" ht="16.5">
      <c r="A34" s="40" t="s">
        <v>53</v>
      </c>
      <c r="B34" s="41">
        <v>6</v>
      </c>
      <c r="C34" s="42">
        <v>2</v>
      </c>
      <c r="D34" s="36">
        <v>3</v>
      </c>
      <c r="E34" s="37">
        <v>2</v>
      </c>
      <c r="F34" s="36">
        <v>3</v>
      </c>
      <c r="G34" s="37">
        <v>5</v>
      </c>
      <c r="H34" s="36">
        <v>1</v>
      </c>
      <c r="I34" s="99">
        <v>22</v>
      </c>
      <c r="J34" s="100">
        <f t="shared" si="0"/>
        <v>15.714285714285714</v>
      </c>
    </row>
    <row r="35" spans="1:10" ht="16.5">
      <c r="A35" s="40" t="s">
        <v>54</v>
      </c>
      <c r="B35" s="41"/>
      <c r="C35" s="42">
        <v>1</v>
      </c>
      <c r="D35" s="36"/>
      <c r="E35" s="37"/>
      <c r="F35" s="36"/>
      <c r="G35" s="37"/>
      <c r="H35" s="36"/>
      <c r="I35" s="99">
        <v>1</v>
      </c>
      <c r="J35" s="100">
        <f t="shared" si="0"/>
        <v>0.7142857142857143</v>
      </c>
    </row>
    <row r="36" spans="1:10" ht="16.5">
      <c r="A36" s="40" t="s">
        <v>55</v>
      </c>
      <c r="B36" s="41">
        <v>4</v>
      </c>
      <c r="C36" s="42">
        <v>1</v>
      </c>
      <c r="D36" s="36">
        <v>1</v>
      </c>
      <c r="E36" s="37">
        <v>2</v>
      </c>
      <c r="F36" s="36"/>
      <c r="G36" s="37"/>
      <c r="H36" s="36"/>
      <c r="I36" s="99">
        <v>8</v>
      </c>
      <c r="J36" s="100">
        <f t="shared" si="0"/>
        <v>5.714285714285714</v>
      </c>
    </row>
    <row r="37" spans="1:10" ht="16.5">
      <c r="A37" s="40" t="s">
        <v>56</v>
      </c>
      <c r="B37" s="41"/>
      <c r="C37" s="42"/>
      <c r="D37" s="36"/>
      <c r="E37" s="37"/>
      <c r="F37" s="36"/>
      <c r="G37" s="37"/>
      <c r="H37" s="36"/>
      <c r="I37" s="99">
        <v>0</v>
      </c>
      <c r="J37" s="100">
        <f t="shared" si="0"/>
        <v>0</v>
      </c>
    </row>
    <row r="38" spans="1:10" ht="16.5">
      <c r="A38" s="40" t="s">
        <v>57</v>
      </c>
      <c r="B38" s="41">
        <v>5</v>
      </c>
      <c r="C38" s="42">
        <v>2</v>
      </c>
      <c r="D38" s="36"/>
      <c r="E38" s="37">
        <v>2</v>
      </c>
      <c r="F38" s="36"/>
      <c r="G38" s="37"/>
      <c r="H38" s="36"/>
      <c r="I38" s="99">
        <v>9</v>
      </c>
      <c r="J38" s="100">
        <f t="shared" si="0"/>
        <v>6.428571428571428</v>
      </c>
    </row>
    <row r="39" spans="1:10" ht="16.5">
      <c r="A39" s="40" t="s">
        <v>58</v>
      </c>
      <c r="B39" s="41"/>
      <c r="C39" s="42">
        <v>1</v>
      </c>
      <c r="D39" s="36">
        <v>1</v>
      </c>
      <c r="E39" s="37">
        <v>1</v>
      </c>
      <c r="F39" s="36">
        <v>1</v>
      </c>
      <c r="G39" s="37"/>
      <c r="H39" s="36"/>
      <c r="I39" s="99">
        <v>4</v>
      </c>
      <c r="J39" s="100">
        <f t="shared" si="0"/>
        <v>2.857142857142857</v>
      </c>
    </row>
    <row r="40" spans="1:10" ht="16.5">
      <c r="A40" s="40" t="s">
        <v>59</v>
      </c>
      <c r="B40" s="41"/>
      <c r="C40" s="42">
        <v>2</v>
      </c>
      <c r="D40" s="36"/>
      <c r="E40" s="37"/>
      <c r="F40" s="36"/>
      <c r="G40" s="37">
        <v>1</v>
      </c>
      <c r="H40" s="36"/>
      <c r="I40" s="99">
        <v>3</v>
      </c>
      <c r="J40" s="100">
        <f t="shared" si="0"/>
        <v>2.142857142857143</v>
      </c>
    </row>
    <row r="41" spans="1:10" ht="16.5">
      <c r="A41" s="40" t="s">
        <v>60</v>
      </c>
      <c r="B41" s="41"/>
      <c r="C41" s="42"/>
      <c r="D41" s="36">
        <v>1</v>
      </c>
      <c r="E41" s="37">
        <v>1</v>
      </c>
      <c r="F41" s="36"/>
      <c r="G41" s="37">
        <v>1</v>
      </c>
      <c r="H41" s="36"/>
      <c r="I41" s="99">
        <v>3</v>
      </c>
      <c r="J41" s="100">
        <f t="shared" si="0"/>
        <v>2.142857142857143</v>
      </c>
    </row>
    <row r="42" spans="1:10" ht="16.5">
      <c r="A42" s="40" t="s">
        <v>61</v>
      </c>
      <c r="B42" s="41"/>
      <c r="C42" s="42"/>
      <c r="D42" s="36"/>
      <c r="E42" s="37"/>
      <c r="F42" s="36"/>
      <c r="G42" s="37"/>
      <c r="H42" s="36"/>
      <c r="I42" s="99">
        <v>0</v>
      </c>
      <c r="J42" s="100">
        <f t="shared" si="0"/>
        <v>0</v>
      </c>
    </row>
    <row r="43" spans="1:10" ht="16.5">
      <c r="A43" s="40" t="s">
        <v>62</v>
      </c>
      <c r="B43" s="41"/>
      <c r="C43" s="42">
        <v>1</v>
      </c>
      <c r="D43" s="36"/>
      <c r="E43" s="37"/>
      <c r="F43" s="36"/>
      <c r="G43" s="37"/>
      <c r="H43" s="36">
        <v>1</v>
      </c>
      <c r="I43" s="99">
        <v>2</v>
      </c>
      <c r="J43" s="100">
        <f t="shared" si="0"/>
        <v>1.4285714285714286</v>
      </c>
    </row>
    <row r="44" spans="1:10" ht="16.5">
      <c r="A44" s="40" t="s">
        <v>63</v>
      </c>
      <c r="B44" s="41">
        <v>5</v>
      </c>
      <c r="C44" s="42">
        <v>7</v>
      </c>
      <c r="D44" s="36">
        <v>2</v>
      </c>
      <c r="E44" s="37">
        <v>9</v>
      </c>
      <c r="F44" s="36">
        <v>1</v>
      </c>
      <c r="G44" s="37"/>
      <c r="H44" s="36">
        <v>1</v>
      </c>
      <c r="I44" s="99">
        <v>25</v>
      </c>
      <c r="J44" s="100">
        <f t="shared" si="0"/>
        <v>17.857142857142858</v>
      </c>
    </row>
    <row r="45" spans="1:10" ht="16.5">
      <c r="A45" s="40" t="s">
        <v>64</v>
      </c>
      <c r="B45" s="41">
        <v>5</v>
      </c>
      <c r="C45" s="42"/>
      <c r="D45" s="36"/>
      <c r="E45" s="37">
        <v>2</v>
      </c>
      <c r="F45" s="36"/>
      <c r="G45" s="37"/>
      <c r="H45" s="36"/>
      <c r="I45" s="99">
        <v>7</v>
      </c>
      <c r="J45" s="100">
        <f t="shared" si="0"/>
        <v>5</v>
      </c>
    </row>
    <row r="46" spans="1:10" ht="16.5">
      <c r="A46" s="40" t="s">
        <v>65</v>
      </c>
      <c r="B46" s="41">
        <v>5</v>
      </c>
      <c r="C46" s="42">
        <v>7</v>
      </c>
      <c r="D46" s="36">
        <v>4</v>
      </c>
      <c r="E46" s="37">
        <v>8</v>
      </c>
      <c r="F46" s="36"/>
      <c r="G46" s="37">
        <v>2</v>
      </c>
      <c r="H46" s="36">
        <v>2</v>
      </c>
      <c r="I46" s="99">
        <v>28</v>
      </c>
      <c r="J46" s="100">
        <f t="shared" si="0"/>
        <v>20</v>
      </c>
    </row>
    <row r="47" spans="1:10" ht="16.5">
      <c r="A47" s="40" t="s">
        <v>66</v>
      </c>
      <c r="B47" s="41">
        <v>16</v>
      </c>
      <c r="C47" s="42">
        <v>10</v>
      </c>
      <c r="D47" s="36">
        <v>10</v>
      </c>
      <c r="E47" s="37">
        <v>18</v>
      </c>
      <c r="F47" s="36">
        <v>10</v>
      </c>
      <c r="G47" s="37">
        <v>9</v>
      </c>
      <c r="H47" s="36">
        <v>13</v>
      </c>
      <c r="I47" s="99">
        <v>86</v>
      </c>
      <c r="J47" s="100">
        <f t="shared" si="0"/>
        <v>61.42857142857143</v>
      </c>
    </row>
    <row r="48" spans="1:10" ht="16.5">
      <c r="A48" s="40" t="s">
        <v>67</v>
      </c>
      <c r="B48" s="41"/>
      <c r="C48" s="42"/>
      <c r="D48" s="36">
        <v>1</v>
      </c>
      <c r="E48" s="37"/>
      <c r="F48" s="36"/>
      <c r="G48" s="37"/>
      <c r="H48" s="36">
        <v>1</v>
      </c>
      <c r="I48" s="99">
        <v>2</v>
      </c>
      <c r="J48" s="100">
        <f t="shared" si="0"/>
        <v>1.4285714285714286</v>
      </c>
    </row>
    <row r="49" spans="1:10" ht="16.5">
      <c r="A49" s="40" t="s">
        <v>68</v>
      </c>
      <c r="B49" s="41"/>
      <c r="C49" s="42"/>
      <c r="D49" s="36"/>
      <c r="E49" s="37">
        <v>1</v>
      </c>
      <c r="F49" s="36"/>
      <c r="G49" s="37"/>
      <c r="H49" s="36"/>
      <c r="I49" s="99">
        <v>1</v>
      </c>
      <c r="J49" s="100">
        <f t="shared" si="0"/>
        <v>0.7142857142857143</v>
      </c>
    </row>
    <row r="50" spans="1:10" ht="16.5">
      <c r="A50" s="40" t="s">
        <v>69</v>
      </c>
      <c r="B50" s="41">
        <v>6</v>
      </c>
      <c r="C50" s="42">
        <v>2</v>
      </c>
      <c r="D50" s="36">
        <v>2</v>
      </c>
      <c r="E50" s="37">
        <v>8</v>
      </c>
      <c r="F50" s="36"/>
      <c r="G50" s="37">
        <v>2</v>
      </c>
      <c r="H50" s="36">
        <v>2</v>
      </c>
      <c r="I50" s="99">
        <v>22</v>
      </c>
      <c r="J50" s="100">
        <f t="shared" si="0"/>
        <v>15.714285714285714</v>
      </c>
    </row>
    <row r="51" spans="1:10" ht="16.5">
      <c r="A51" s="40" t="s">
        <v>70</v>
      </c>
      <c r="B51" s="41">
        <v>1</v>
      </c>
      <c r="C51" s="42"/>
      <c r="D51" s="36"/>
      <c r="E51" s="37"/>
      <c r="F51" s="36">
        <v>2</v>
      </c>
      <c r="G51" s="37"/>
      <c r="H51" s="36"/>
      <c r="I51" s="99">
        <v>3</v>
      </c>
      <c r="J51" s="100">
        <f t="shared" si="0"/>
        <v>2.142857142857143</v>
      </c>
    </row>
    <row r="52" spans="1:10" ht="16.5">
      <c r="A52" s="40" t="s">
        <v>71</v>
      </c>
      <c r="B52" s="41">
        <v>1</v>
      </c>
      <c r="C52" s="42">
        <v>1</v>
      </c>
      <c r="D52" s="36"/>
      <c r="E52" s="37"/>
      <c r="F52" s="36"/>
      <c r="G52" s="37"/>
      <c r="H52" s="36">
        <v>1</v>
      </c>
      <c r="I52" s="99">
        <v>3</v>
      </c>
      <c r="J52" s="100">
        <f t="shared" si="0"/>
        <v>2.142857142857143</v>
      </c>
    </row>
    <row r="53" spans="1:10" ht="16.5">
      <c r="A53" s="40" t="s">
        <v>72</v>
      </c>
      <c r="B53" s="41">
        <v>1</v>
      </c>
      <c r="C53" s="42">
        <v>2</v>
      </c>
      <c r="D53" s="36">
        <v>1</v>
      </c>
      <c r="E53" s="37"/>
      <c r="F53" s="36">
        <v>2</v>
      </c>
      <c r="G53" s="37">
        <v>1</v>
      </c>
      <c r="H53" s="36"/>
      <c r="I53" s="99">
        <v>7</v>
      </c>
      <c r="J53" s="100">
        <f t="shared" si="0"/>
        <v>5</v>
      </c>
    </row>
    <row r="54" spans="1:10" ht="16.5">
      <c r="A54" s="40" t="s">
        <v>73</v>
      </c>
      <c r="B54" s="41"/>
      <c r="C54" s="42">
        <v>1</v>
      </c>
      <c r="D54" s="36"/>
      <c r="E54" s="37"/>
      <c r="F54" s="36"/>
      <c r="G54" s="37"/>
      <c r="H54" s="36"/>
      <c r="I54" s="99">
        <v>1</v>
      </c>
      <c r="J54" s="100">
        <f t="shared" si="0"/>
        <v>0.7142857142857143</v>
      </c>
    </row>
    <row r="55" spans="1:10" ht="16.5">
      <c r="A55" s="40" t="s">
        <v>74</v>
      </c>
      <c r="B55" s="41">
        <v>13</v>
      </c>
      <c r="C55" s="42">
        <v>8</v>
      </c>
      <c r="D55" s="36">
        <v>7</v>
      </c>
      <c r="E55" s="37">
        <v>2</v>
      </c>
      <c r="F55" s="36">
        <v>7</v>
      </c>
      <c r="G55" s="37">
        <v>4</v>
      </c>
      <c r="H55" s="36">
        <v>2</v>
      </c>
      <c r="I55" s="99">
        <v>43</v>
      </c>
      <c r="J55" s="100">
        <f t="shared" si="0"/>
        <v>30.714285714285715</v>
      </c>
    </row>
    <row r="56" spans="1:10" ht="16.5">
      <c r="A56" s="40" t="s">
        <v>75</v>
      </c>
      <c r="B56" s="41">
        <v>11</v>
      </c>
      <c r="C56" s="42">
        <v>7</v>
      </c>
      <c r="D56" s="36">
        <v>5</v>
      </c>
      <c r="E56" s="37">
        <v>9</v>
      </c>
      <c r="F56" s="36">
        <v>16</v>
      </c>
      <c r="G56" s="37">
        <v>7</v>
      </c>
      <c r="H56" s="36">
        <v>3</v>
      </c>
      <c r="I56" s="99">
        <v>58</v>
      </c>
      <c r="J56" s="100">
        <f t="shared" si="0"/>
        <v>41.42857142857143</v>
      </c>
    </row>
    <row r="57" spans="1:10" ht="16.5">
      <c r="A57" s="40" t="s">
        <v>76</v>
      </c>
      <c r="B57" s="41"/>
      <c r="C57" s="42"/>
      <c r="D57" s="36">
        <v>1</v>
      </c>
      <c r="E57" s="37"/>
      <c r="F57" s="36"/>
      <c r="G57" s="37"/>
      <c r="H57" s="36"/>
      <c r="I57" s="99">
        <v>1</v>
      </c>
      <c r="J57" s="100">
        <f t="shared" si="0"/>
        <v>0.7142857142857143</v>
      </c>
    </row>
    <row r="58" spans="1:10" ht="16.5">
      <c r="A58" s="40" t="s">
        <v>77</v>
      </c>
      <c r="B58" s="41">
        <v>2</v>
      </c>
      <c r="C58" s="42"/>
      <c r="D58" s="36">
        <v>1</v>
      </c>
      <c r="E58" s="37">
        <v>1</v>
      </c>
      <c r="F58" s="36"/>
      <c r="G58" s="37"/>
      <c r="H58" s="36"/>
      <c r="I58" s="99">
        <v>4</v>
      </c>
      <c r="J58" s="100">
        <f t="shared" si="0"/>
        <v>2.857142857142857</v>
      </c>
    </row>
    <row r="59" spans="1:10" ht="16.5">
      <c r="A59" s="40" t="s">
        <v>78</v>
      </c>
      <c r="B59" s="41"/>
      <c r="C59" s="42">
        <v>1</v>
      </c>
      <c r="D59" s="36"/>
      <c r="E59" s="37"/>
      <c r="F59" s="36">
        <v>1</v>
      </c>
      <c r="G59" s="37"/>
      <c r="H59" s="36"/>
      <c r="I59" s="99">
        <v>2</v>
      </c>
      <c r="J59" s="100">
        <f t="shared" si="0"/>
        <v>1.4285714285714286</v>
      </c>
    </row>
    <row r="60" spans="1:10" ht="16.5">
      <c r="A60" s="40" t="s">
        <v>79</v>
      </c>
      <c r="B60" s="41">
        <v>3</v>
      </c>
      <c r="C60" s="42"/>
      <c r="D60" s="36">
        <v>3</v>
      </c>
      <c r="E60" s="37">
        <v>5</v>
      </c>
      <c r="F60" s="36"/>
      <c r="G60" s="37">
        <v>2</v>
      </c>
      <c r="H60" s="36">
        <v>7</v>
      </c>
      <c r="I60" s="99">
        <v>20</v>
      </c>
      <c r="J60" s="100">
        <f t="shared" si="0"/>
        <v>14.285714285714285</v>
      </c>
    </row>
    <row r="61" spans="1:10" ht="16.5">
      <c r="A61" s="40" t="s">
        <v>80</v>
      </c>
      <c r="B61" s="41">
        <v>5</v>
      </c>
      <c r="C61" s="42">
        <v>6</v>
      </c>
      <c r="D61" s="36">
        <v>4</v>
      </c>
      <c r="E61" s="37">
        <v>4</v>
      </c>
      <c r="F61" s="36">
        <v>12</v>
      </c>
      <c r="G61" s="37">
        <v>1</v>
      </c>
      <c r="H61" s="36">
        <v>10</v>
      </c>
      <c r="I61" s="99">
        <v>42</v>
      </c>
      <c r="J61" s="100">
        <f t="shared" si="0"/>
        <v>30</v>
      </c>
    </row>
    <row r="62" spans="1:10" ht="16.5">
      <c r="A62" s="40" t="s">
        <v>81</v>
      </c>
      <c r="B62" s="41">
        <v>5</v>
      </c>
      <c r="C62" s="42">
        <v>9</v>
      </c>
      <c r="D62" s="36">
        <v>12</v>
      </c>
      <c r="E62" s="37">
        <v>4</v>
      </c>
      <c r="F62" s="36">
        <v>2</v>
      </c>
      <c r="G62" s="37">
        <v>4</v>
      </c>
      <c r="H62" s="36">
        <v>9</v>
      </c>
      <c r="I62" s="99">
        <v>45</v>
      </c>
      <c r="J62" s="100">
        <f t="shared" si="0"/>
        <v>32.142857142857146</v>
      </c>
    </row>
    <row r="63" spans="1:10" ht="16.5">
      <c r="A63" s="43" t="s">
        <v>82</v>
      </c>
      <c r="B63" s="44">
        <v>3</v>
      </c>
      <c r="C63" s="45">
        <v>2</v>
      </c>
      <c r="D63" s="36">
        <v>7</v>
      </c>
      <c r="E63" s="37">
        <v>4</v>
      </c>
      <c r="F63" s="36"/>
      <c r="G63" s="37">
        <v>2</v>
      </c>
      <c r="H63" s="36"/>
      <c r="I63" s="99">
        <v>18</v>
      </c>
      <c r="J63" s="100">
        <f t="shared" si="0"/>
        <v>12.857142857142856</v>
      </c>
    </row>
    <row r="64" spans="1:10" ht="16.5">
      <c r="A64" s="46" t="s">
        <v>83</v>
      </c>
      <c r="B64" s="41">
        <v>10</v>
      </c>
      <c r="C64" s="42">
        <v>16</v>
      </c>
      <c r="D64" s="36">
        <v>14</v>
      </c>
      <c r="E64" s="37">
        <v>14</v>
      </c>
      <c r="F64" s="36">
        <v>12</v>
      </c>
      <c r="G64" s="37">
        <v>7</v>
      </c>
      <c r="H64" s="36">
        <v>16</v>
      </c>
      <c r="I64" s="99">
        <v>69</v>
      </c>
      <c r="J64" s="100">
        <f t="shared" si="0"/>
        <v>49.28571428571429</v>
      </c>
    </row>
    <row r="65" spans="1:10" ht="16.5">
      <c r="A65" s="46" t="s">
        <v>84</v>
      </c>
      <c r="B65" s="41">
        <v>5</v>
      </c>
      <c r="C65" s="42">
        <v>6</v>
      </c>
      <c r="D65" s="36">
        <v>4</v>
      </c>
      <c r="E65" s="37">
        <v>11</v>
      </c>
      <c r="F65" s="36"/>
      <c r="G65" s="37">
        <v>4</v>
      </c>
      <c r="H65" s="36">
        <v>2</v>
      </c>
      <c r="I65" s="99">
        <v>32</v>
      </c>
      <c r="J65" s="100">
        <f t="shared" si="0"/>
        <v>22.857142857142858</v>
      </c>
    </row>
    <row r="66" spans="1:10" ht="16.5">
      <c r="A66" s="46" t="s">
        <v>85</v>
      </c>
      <c r="B66" s="41">
        <v>5</v>
      </c>
      <c r="C66" s="42">
        <v>4</v>
      </c>
      <c r="D66" s="36">
        <v>5</v>
      </c>
      <c r="E66" s="37">
        <v>5</v>
      </c>
      <c r="F66" s="36">
        <v>2</v>
      </c>
      <c r="G66" s="37">
        <v>2</v>
      </c>
      <c r="H66" s="36">
        <v>4</v>
      </c>
      <c r="I66" s="99">
        <v>27</v>
      </c>
      <c r="J66" s="100">
        <f t="shared" si="0"/>
        <v>19.28571428571429</v>
      </c>
    </row>
    <row r="67" spans="1:10" ht="16.5">
      <c r="A67" s="46" t="s">
        <v>86</v>
      </c>
      <c r="B67" s="41">
        <v>3</v>
      </c>
      <c r="C67" s="42"/>
      <c r="D67" s="36">
        <v>1</v>
      </c>
      <c r="E67" s="37">
        <v>1</v>
      </c>
      <c r="F67" s="36"/>
      <c r="G67" s="37"/>
      <c r="H67" s="36"/>
      <c r="I67" s="99">
        <v>5</v>
      </c>
      <c r="J67" s="100">
        <f t="shared" si="0"/>
        <v>3.571428571428571</v>
      </c>
    </row>
    <row r="68" spans="1:10" ht="16.5">
      <c r="A68" s="46" t="s">
        <v>87</v>
      </c>
      <c r="B68" s="41">
        <v>20</v>
      </c>
      <c r="C68" s="42">
        <v>15</v>
      </c>
      <c r="D68" s="36">
        <v>12</v>
      </c>
      <c r="E68" s="37">
        <v>12</v>
      </c>
      <c r="F68" s="36">
        <v>2</v>
      </c>
      <c r="G68" s="37">
        <v>15</v>
      </c>
      <c r="H68" s="36">
        <v>17</v>
      </c>
      <c r="I68" s="99">
        <v>93</v>
      </c>
      <c r="J68" s="100">
        <f t="shared" si="0"/>
        <v>66.42857142857143</v>
      </c>
    </row>
    <row r="69" spans="1:10" ht="16.5">
      <c r="A69" s="46" t="s">
        <v>88</v>
      </c>
      <c r="B69" s="41">
        <v>1</v>
      </c>
      <c r="C69" s="42"/>
      <c r="D69" s="36">
        <v>2</v>
      </c>
      <c r="E69" s="37"/>
      <c r="F69" s="36"/>
      <c r="G69" s="37">
        <v>1</v>
      </c>
      <c r="H69" s="36">
        <v>1</v>
      </c>
      <c r="I69" s="99">
        <v>5</v>
      </c>
      <c r="J69" s="100">
        <f t="shared" si="0"/>
        <v>3.571428571428571</v>
      </c>
    </row>
    <row r="70" spans="1:10" ht="16.5">
      <c r="A70" s="46" t="s">
        <v>89</v>
      </c>
      <c r="B70" s="41"/>
      <c r="C70" s="42"/>
      <c r="D70" s="36">
        <v>1</v>
      </c>
      <c r="E70" s="37">
        <v>1</v>
      </c>
      <c r="F70" s="36"/>
      <c r="G70" s="37">
        <v>1</v>
      </c>
      <c r="H70" s="36">
        <v>1</v>
      </c>
      <c r="I70" s="99">
        <v>4</v>
      </c>
      <c r="J70" s="100">
        <f t="shared" si="0"/>
        <v>2.857142857142857</v>
      </c>
    </row>
    <row r="71" spans="1:10" ht="16.5">
      <c r="A71" s="46" t="s">
        <v>90</v>
      </c>
      <c r="B71" s="41"/>
      <c r="C71" s="42">
        <v>2</v>
      </c>
      <c r="D71" s="36"/>
      <c r="E71" s="37"/>
      <c r="F71" s="36"/>
      <c r="G71" s="37"/>
      <c r="H71" s="36"/>
      <c r="I71" s="99">
        <v>2</v>
      </c>
      <c r="J71" s="100">
        <f t="shared" si="0"/>
        <v>1.4285714285714286</v>
      </c>
    </row>
    <row r="72" spans="1:10" ht="16.5">
      <c r="A72" s="46" t="s">
        <v>91</v>
      </c>
      <c r="B72" s="41"/>
      <c r="C72" s="42"/>
      <c r="D72" s="36">
        <v>1</v>
      </c>
      <c r="E72" s="37"/>
      <c r="F72" s="36"/>
      <c r="G72" s="37"/>
      <c r="H72" s="36"/>
      <c r="I72" s="99">
        <v>1</v>
      </c>
      <c r="J72" s="100">
        <f t="shared" si="0"/>
        <v>0.7142857142857143</v>
      </c>
    </row>
    <row r="73" spans="1:10" ht="16.5">
      <c r="A73" s="46" t="s">
        <v>92</v>
      </c>
      <c r="B73" s="41"/>
      <c r="C73" s="42"/>
      <c r="D73" s="36">
        <v>1</v>
      </c>
      <c r="E73" s="37"/>
      <c r="F73" s="36"/>
      <c r="G73" s="37"/>
      <c r="H73" s="36"/>
      <c r="I73" s="99">
        <v>1</v>
      </c>
      <c r="J73" s="100">
        <f t="shared" si="0"/>
        <v>0.7142857142857143</v>
      </c>
    </row>
    <row r="74" spans="1:10" ht="16.5">
      <c r="A74" s="46" t="s">
        <v>93</v>
      </c>
      <c r="B74" s="41"/>
      <c r="C74" s="42"/>
      <c r="D74" s="36"/>
      <c r="E74" s="37"/>
      <c r="F74" s="36"/>
      <c r="G74" s="37"/>
      <c r="H74" s="36"/>
      <c r="I74" s="99">
        <v>0</v>
      </c>
      <c r="J74" s="100">
        <f>SUM(I74/140*100)</f>
        <v>0</v>
      </c>
    </row>
    <row r="75" spans="1:10" ht="16.5">
      <c r="A75" s="46" t="s">
        <v>94</v>
      </c>
      <c r="B75" s="41"/>
      <c r="C75" s="42"/>
      <c r="D75" s="36"/>
      <c r="E75" s="37"/>
      <c r="F75" s="36"/>
      <c r="G75" s="37"/>
      <c r="H75" s="36"/>
      <c r="I75" s="99">
        <v>0</v>
      </c>
      <c r="J75" s="100">
        <f>SUM(I75/140*100)</f>
        <v>0</v>
      </c>
    </row>
    <row r="76" spans="1:10" ht="16.5">
      <c r="A76" s="46" t="s">
        <v>95</v>
      </c>
      <c r="B76" s="41">
        <v>1</v>
      </c>
      <c r="C76" s="42">
        <v>1</v>
      </c>
      <c r="D76" s="36">
        <v>3</v>
      </c>
      <c r="E76" s="37">
        <v>1</v>
      </c>
      <c r="F76" s="36"/>
      <c r="G76" s="37"/>
      <c r="H76" s="36"/>
      <c r="I76" s="99">
        <v>6</v>
      </c>
      <c r="J76" s="100">
        <f>SUM(I76/140*100)</f>
        <v>4.285714285714286</v>
      </c>
    </row>
    <row r="77" spans="1:10" ht="16.5">
      <c r="A77" s="47" t="s">
        <v>96</v>
      </c>
      <c r="B77" s="44">
        <v>1</v>
      </c>
      <c r="C77" s="45">
        <v>2</v>
      </c>
      <c r="D77" s="48"/>
      <c r="E77" s="49">
        <v>1</v>
      </c>
      <c r="F77" s="48"/>
      <c r="G77" s="49"/>
      <c r="H77" s="48"/>
      <c r="I77" s="99">
        <v>4</v>
      </c>
      <c r="J77" s="100">
        <f>SUM(I77/140*100)</f>
        <v>2.857142857142857</v>
      </c>
    </row>
    <row r="78" spans="1:10" ht="16.5">
      <c r="A78" s="47" t="s">
        <v>97</v>
      </c>
      <c r="B78" s="44"/>
      <c r="C78" s="45"/>
      <c r="D78" s="48">
        <v>2</v>
      </c>
      <c r="E78" s="49"/>
      <c r="F78" s="48"/>
      <c r="G78" s="49"/>
      <c r="H78" s="48"/>
      <c r="I78" s="99">
        <v>2</v>
      </c>
      <c r="J78" s="100">
        <f>SUM(I78/140*100)</f>
        <v>1.4285714285714286</v>
      </c>
    </row>
    <row r="79" spans="1:8" ht="16.5">
      <c r="A79" s="50"/>
      <c r="B79" s="51"/>
      <c r="C79" s="51"/>
      <c r="D79" s="52"/>
      <c r="E79" s="53"/>
      <c r="F79" s="54"/>
      <c r="G79" s="52"/>
      <c r="H79" s="55"/>
    </row>
    <row r="80" spans="1:8" ht="16.5">
      <c r="A80" s="56"/>
      <c r="B80" s="57"/>
      <c r="C80" s="57"/>
      <c r="D80" s="57"/>
      <c r="E80" s="58"/>
      <c r="F80" s="59"/>
      <c r="G80" s="57"/>
      <c r="H80" s="60"/>
    </row>
    <row r="81" spans="1:8" ht="16.5">
      <c r="A81" s="61"/>
      <c r="B81" s="62"/>
      <c r="C81" s="62"/>
      <c r="D81" s="63"/>
      <c r="E81" s="64"/>
      <c r="F81" s="65"/>
      <c r="G81" s="63"/>
      <c r="H81" s="66"/>
    </row>
    <row r="82" spans="1:8" ht="16.5">
      <c r="A82" s="67" t="s">
        <v>100</v>
      </c>
      <c r="B82" s="68">
        <f aca="true" t="shared" si="1" ref="B82:H82">COUNTA(B8:B78)</f>
        <v>37</v>
      </c>
      <c r="C82" s="68">
        <f t="shared" si="1"/>
        <v>39</v>
      </c>
      <c r="D82" s="68">
        <f t="shared" si="1"/>
        <v>43</v>
      </c>
      <c r="E82" s="68">
        <f t="shared" si="1"/>
        <v>37</v>
      </c>
      <c r="F82" s="68">
        <f t="shared" si="1"/>
        <v>21</v>
      </c>
      <c r="G82" s="69">
        <f t="shared" si="1"/>
        <v>22</v>
      </c>
      <c r="H82" s="70">
        <f t="shared" si="1"/>
        <v>26</v>
      </c>
    </row>
    <row r="83" spans="1:8" ht="16.5">
      <c r="A83" s="71" t="s">
        <v>101</v>
      </c>
      <c r="B83" s="72"/>
      <c r="C83" s="73"/>
      <c r="D83" s="74"/>
      <c r="E83" s="74"/>
      <c r="F83" s="75"/>
      <c r="G83" s="76"/>
      <c r="H83" s="74"/>
    </row>
    <row r="84" spans="1:3" ht="16.5">
      <c r="A84" s="77"/>
      <c r="B84" s="77"/>
      <c r="C84" s="77"/>
    </row>
    <row r="85" spans="1:3" ht="17.25">
      <c r="A85" s="78" t="s">
        <v>102</v>
      </c>
      <c r="B85" s="79"/>
      <c r="C85" s="79"/>
    </row>
    <row r="86" spans="1:3" ht="17.25">
      <c r="A86" s="78" t="s">
        <v>103</v>
      </c>
      <c r="B86" s="78" t="s">
        <v>104</v>
      </c>
      <c r="C86" s="79"/>
    </row>
    <row r="87" spans="1:3" ht="17.25">
      <c r="A87" s="78" t="s">
        <v>105</v>
      </c>
      <c r="B87" s="79"/>
      <c r="C87" s="79"/>
    </row>
    <row r="88" ht="16.5">
      <c r="A88" s="101" t="s">
        <v>124</v>
      </c>
    </row>
    <row r="89" ht="16.5">
      <c r="A89" s="81" t="s">
        <v>107</v>
      </c>
    </row>
    <row r="90" ht="16.5">
      <c r="A90" s="101" t="s">
        <v>125</v>
      </c>
    </row>
    <row r="91" ht="16.5">
      <c r="A91" s="81" t="s">
        <v>109</v>
      </c>
    </row>
    <row r="92" ht="16.5">
      <c r="A92" s="101" t="s">
        <v>126</v>
      </c>
    </row>
    <row r="93" ht="16.5">
      <c r="A93" s="82" t="s">
        <v>111</v>
      </c>
    </row>
    <row r="94" ht="16.5">
      <c r="A94" s="101" t="s">
        <v>127</v>
      </c>
    </row>
    <row r="95" ht="16.5">
      <c r="A95" s="81" t="s">
        <v>113</v>
      </c>
    </row>
    <row r="96" ht="16.5">
      <c r="A96" s="101" t="s">
        <v>128</v>
      </c>
    </row>
    <row r="97" ht="16.5">
      <c r="A97" s="81" t="s">
        <v>115</v>
      </c>
    </row>
    <row r="98" ht="16.5">
      <c r="A98" s="84" t="s">
        <v>129</v>
      </c>
    </row>
    <row r="99" ht="16.5">
      <c r="A99" s="84" t="s">
        <v>117</v>
      </c>
    </row>
    <row r="100" ht="16.5">
      <c r="A100" s="84" t="s">
        <v>130</v>
      </c>
    </row>
    <row r="101" ht="16.5">
      <c r="A101" s="84" t="s">
        <v>119</v>
      </c>
    </row>
    <row r="102" ht="16.5">
      <c r="A102" s="8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28125" style="0" customWidth="1"/>
  </cols>
  <sheetData>
    <row r="1" spans="1:7" ht="17.25">
      <c r="A1" s="1" t="s">
        <v>131</v>
      </c>
      <c r="B1" s="2"/>
      <c r="C1" s="2"/>
      <c r="E1" s="2"/>
      <c r="G1" s="1" t="s">
        <v>132</v>
      </c>
    </row>
    <row r="2" spans="1:3" ht="17.25">
      <c r="A2" s="1"/>
      <c r="B2" s="2"/>
      <c r="C2" s="2"/>
    </row>
    <row r="3" spans="1:10" ht="16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8"/>
      <c r="J3" s="9"/>
    </row>
    <row r="4" spans="1:10" ht="16.5">
      <c r="A4" s="10" t="s">
        <v>10</v>
      </c>
      <c r="B4" s="11" t="s">
        <v>11</v>
      </c>
      <c r="C4" s="12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13" t="s">
        <v>16</v>
      </c>
      <c r="I4" s="15"/>
      <c r="J4" s="16"/>
    </row>
    <row r="5" spans="1:10" ht="16.5">
      <c r="A5" s="17"/>
      <c r="B5" s="18"/>
      <c r="C5" s="19"/>
      <c r="D5" s="20"/>
      <c r="E5" s="21"/>
      <c r="F5" s="20"/>
      <c r="G5" s="14" t="s">
        <v>17</v>
      </c>
      <c r="H5" s="13" t="s">
        <v>18</v>
      </c>
      <c r="I5" s="15" t="s">
        <v>19</v>
      </c>
      <c r="J5" s="16" t="s">
        <v>20</v>
      </c>
    </row>
    <row r="6" spans="1:10" ht="16.5">
      <c r="A6" s="17" t="s">
        <v>21</v>
      </c>
      <c r="B6" s="18"/>
      <c r="C6" s="19"/>
      <c r="D6" s="20"/>
      <c r="E6" s="21"/>
      <c r="F6" s="20"/>
      <c r="G6" s="14" t="s">
        <v>22</v>
      </c>
      <c r="H6" s="20"/>
      <c r="I6" s="15" t="s">
        <v>23</v>
      </c>
      <c r="J6" s="16" t="s">
        <v>24</v>
      </c>
    </row>
    <row r="7" spans="1:10" ht="12.75">
      <c r="A7" s="22" t="s">
        <v>25</v>
      </c>
      <c r="B7" s="23"/>
      <c r="C7" s="24"/>
      <c r="D7" s="25"/>
      <c r="E7" s="26"/>
      <c r="F7" s="25"/>
      <c r="G7" s="26"/>
      <c r="H7" s="25"/>
      <c r="I7" s="27"/>
      <c r="J7" s="28" t="s">
        <v>26</v>
      </c>
    </row>
    <row r="8" spans="1:10" ht="16.5">
      <c r="A8" s="29" t="s">
        <v>27</v>
      </c>
      <c r="B8" s="30"/>
      <c r="C8" s="31"/>
      <c r="D8" s="32"/>
      <c r="E8" s="33"/>
      <c r="F8" s="32"/>
      <c r="G8" s="33">
        <v>2</v>
      </c>
      <c r="H8" s="32"/>
      <c r="I8" s="34">
        <v>0</v>
      </c>
      <c r="J8" s="35">
        <v>0</v>
      </c>
    </row>
    <row r="9" spans="1:10" ht="16.5">
      <c r="A9" s="29" t="s">
        <v>28</v>
      </c>
      <c r="B9" s="30">
        <v>1</v>
      </c>
      <c r="C9" s="31"/>
      <c r="D9" s="36"/>
      <c r="E9" s="37">
        <v>1</v>
      </c>
      <c r="F9" s="36">
        <v>4</v>
      </c>
      <c r="G9" s="37"/>
      <c r="H9" s="36"/>
      <c r="I9" s="34">
        <v>4</v>
      </c>
      <c r="J9" s="39">
        <v>2.857142857142857</v>
      </c>
    </row>
    <row r="10" spans="1:10" ht="16.5">
      <c r="A10" s="40" t="s">
        <v>29</v>
      </c>
      <c r="B10" s="41"/>
      <c r="C10" s="42">
        <v>3</v>
      </c>
      <c r="D10" s="36">
        <v>1</v>
      </c>
      <c r="E10" s="37">
        <v>4</v>
      </c>
      <c r="F10" s="36">
        <v>13</v>
      </c>
      <c r="G10" s="37"/>
      <c r="H10" s="36">
        <v>1</v>
      </c>
      <c r="I10" s="34">
        <v>11</v>
      </c>
      <c r="J10" s="39">
        <v>7.857142857142857</v>
      </c>
    </row>
    <row r="11" spans="1:10" ht="16.5">
      <c r="A11" s="40" t="s">
        <v>30</v>
      </c>
      <c r="B11" s="41"/>
      <c r="C11" s="42"/>
      <c r="D11" s="36"/>
      <c r="E11" s="37"/>
      <c r="F11" s="36"/>
      <c r="G11" s="37"/>
      <c r="H11" s="36"/>
      <c r="I11" s="34">
        <v>0</v>
      </c>
      <c r="J11" s="39">
        <v>0</v>
      </c>
    </row>
    <row r="12" spans="1:10" ht="16.5">
      <c r="A12" s="40" t="s">
        <v>31</v>
      </c>
      <c r="B12" s="41"/>
      <c r="C12" s="42"/>
      <c r="D12" s="36"/>
      <c r="E12" s="37"/>
      <c r="F12" s="36"/>
      <c r="G12" s="37"/>
      <c r="H12" s="36"/>
      <c r="I12" s="34">
        <v>0</v>
      </c>
      <c r="J12" s="39">
        <v>0</v>
      </c>
    </row>
    <row r="13" spans="1:10" ht="16.5">
      <c r="A13" s="40" t="s">
        <v>32</v>
      </c>
      <c r="B13" s="41"/>
      <c r="C13" s="42"/>
      <c r="D13" s="36"/>
      <c r="E13" s="37"/>
      <c r="F13" s="36"/>
      <c r="G13" s="37"/>
      <c r="H13" s="36"/>
      <c r="I13" s="34">
        <v>0</v>
      </c>
      <c r="J13" s="39">
        <v>0</v>
      </c>
    </row>
    <row r="14" spans="1:10" ht="16.5">
      <c r="A14" s="40" t="s">
        <v>33</v>
      </c>
      <c r="B14" s="41"/>
      <c r="C14" s="42"/>
      <c r="D14" s="36"/>
      <c r="E14" s="37">
        <v>7</v>
      </c>
      <c r="F14" s="36"/>
      <c r="G14" s="37"/>
      <c r="H14" s="36"/>
      <c r="I14" s="34">
        <v>1</v>
      </c>
      <c r="J14" s="39">
        <v>0.7142857142857143</v>
      </c>
    </row>
    <row r="15" spans="1:10" ht="16.5">
      <c r="A15" s="40" t="s">
        <v>34</v>
      </c>
      <c r="B15" s="41"/>
      <c r="C15" s="42"/>
      <c r="D15" s="36"/>
      <c r="E15" s="37"/>
      <c r="F15" s="36"/>
      <c r="G15" s="37"/>
      <c r="H15" s="36"/>
      <c r="I15" s="34">
        <v>0</v>
      </c>
      <c r="J15" s="39">
        <v>0</v>
      </c>
    </row>
    <row r="16" spans="1:10" ht="16.5">
      <c r="A16" s="40" t="s">
        <v>35</v>
      </c>
      <c r="B16" s="41"/>
      <c r="C16" s="42"/>
      <c r="D16" s="36"/>
      <c r="E16" s="37"/>
      <c r="F16" s="36"/>
      <c r="G16" s="37"/>
      <c r="H16" s="36"/>
      <c r="I16" s="34">
        <v>0</v>
      </c>
      <c r="J16" s="39">
        <v>0</v>
      </c>
    </row>
    <row r="17" spans="1:10" ht="16.5">
      <c r="A17" s="40" t="s">
        <v>36</v>
      </c>
      <c r="B17" s="41">
        <v>89</v>
      </c>
      <c r="C17" s="42">
        <v>2</v>
      </c>
      <c r="D17" s="36">
        <v>6</v>
      </c>
      <c r="E17" s="37">
        <v>4</v>
      </c>
      <c r="F17" s="36"/>
      <c r="G17" s="37"/>
      <c r="H17" s="36"/>
      <c r="I17" s="34">
        <v>6</v>
      </c>
      <c r="J17" s="39">
        <v>4.285714285714286</v>
      </c>
    </row>
    <row r="18" spans="1:10" ht="16.5">
      <c r="A18" s="40" t="s">
        <v>37</v>
      </c>
      <c r="B18" s="41"/>
      <c r="C18" s="42"/>
      <c r="D18" s="36"/>
      <c r="E18" s="37"/>
      <c r="F18" s="36"/>
      <c r="G18" s="37"/>
      <c r="H18" s="36"/>
      <c r="I18" s="34">
        <v>0</v>
      </c>
      <c r="J18" s="39">
        <v>0</v>
      </c>
    </row>
    <row r="19" spans="1:10" ht="16.5">
      <c r="A19" s="40" t="s">
        <v>38</v>
      </c>
      <c r="B19" s="41"/>
      <c r="C19" s="42"/>
      <c r="D19" s="36"/>
      <c r="E19" s="37"/>
      <c r="F19" s="36"/>
      <c r="G19" s="37"/>
      <c r="H19" s="36"/>
      <c r="I19" s="34">
        <v>0</v>
      </c>
      <c r="J19" s="39">
        <v>0</v>
      </c>
    </row>
    <row r="20" spans="1:10" ht="16.5">
      <c r="A20" s="40" t="s">
        <v>39</v>
      </c>
      <c r="B20" s="41"/>
      <c r="C20" s="42">
        <v>2</v>
      </c>
      <c r="D20" s="36">
        <v>2</v>
      </c>
      <c r="E20" s="37">
        <v>1</v>
      </c>
      <c r="F20" s="36"/>
      <c r="G20" s="37"/>
      <c r="H20" s="36"/>
      <c r="I20" s="34">
        <v>5</v>
      </c>
      <c r="J20" s="39">
        <v>3.571428571428571</v>
      </c>
    </row>
    <row r="21" spans="1:10" ht="16.5">
      <c r="A21" s="40" t="s">
        <v>40</v>
      </c>
      <c r="B21" s="41">
        <v>2</v>
      </c>
      <c r="C21" s="42">
        <v>3</v>
      </c>
      <c r="D21" s="36">
        <v>2</v>
      </c>
      <c r="E21" s="37">
        <v>5</v>
      </c>
      <c r="F21" s="36">
        <v>1</v>
      </c>
      <c r="G21" s="37">
        <v>4</v>
      </c>
      <c r="H21" s="36"/>
      <c r="I21" s="34">
        <v>15</v>
      </c>
      <c r="J21" s="39">
        <v>10.714285714285714</v>
      </c>
    </row>
    <row r="22" spans="1:10" ht="16.5">
      <c r="A22" s="40" t="s">
        <v>41</v>
      </c>
      <c r="B22" s="41">
        <v>1</v>
      </c>
      <c r="C22" s="42">
        <v>1</v>
      </c>
      <c r="D22" s="36"/>
      <c r="E22" s="37">
        <v>4</v>
      </c>
      <c r="F22" s="36"/>
      <c r="G22" s="37">
        <v>3</v>
      </c>
      <c r="H22" s="36">
        <v>1</v>
      </c>
      <c r="I22" s="34">
        <v>9</v>
      </c>
      <c r="J22" s="39">
        <v>6.428571428571428</v>
      </c>
    </row>
    <row r="23" spans="1:10" ht="16.5">
      <c r="A23" s="40" t="s">
        <v>42</v>
      </c>
      <c r="B23" s="41"/>
      <c r="C23" s="42">
        <v>2</v>
      </c>
      <c r="D23" s="36"/>
      <c r="E23" s="37"/>
      <c r="F23" s="36"/>
      <c r="G23" s="37"/>
      <c r="H23" s="36"/>
      <c r="I23" s="34">
        <v>2</v>
      </c>
      <c r="J23" s="39">
        <v>1.4285714285714286</v>
      </c>
    </row>
    <row r="24" spans="1:10" ht="16.5">
      <c r="A24" s="40" t="s">
        <v>43</v>
      </c>
      <c r="B24" s="41"/>
      <c r="C24" s="42">
        <v>1</v>
      </c>
      <c r="D24" s="36">
        <v>1</v>
      </c>
      <c r="E24" s="37"/>
      <c r="F24" s="36">
        <v>7</v>
      </c>
      <c r="G24" s="37"/>
      <c r="H24" s="36"/>
      <c r="I24" s="34">
        <v>5</v>
      </c>
      <c r="J24" s="39">
        <v>3.571428571428571</v>
      </c>
    </row>
    <row r="25" spans="1:10" ht="16.5">
      <c r="A25" s="40" t="s">
        <v>44</v>
      </c>
      <c r="B25" s="41">
        <v>2</v>
      </c>
      <c r="C25" s="42"/>
      <c r="D25" s="36"/>
      <c r="E25" s="37">
        <v>1</v>
      </c>
      <c r="F25" s="36">
        <v>12</v>
      </c>
      <c r="G25" s="37"/>
      <c r="H25" s="36"/>
      <c r="I25" s="34">
        <v>5</v>
      </c>
      <c r="J25" s="39">
        <v>3.571428571428571</v>
      </c>
    </row>
    <row r="26" spans="1:10" ht="16.5">
      <c r="A26" s="40" t="s">
        <v>45</v>
      </c>
      <c r="B26" s="41"/>
      <c r="C26" s="42"/>
      <c r="D26" s="36"/>
      <c r="E26" s="37"/>
      <c r="F26" s="36"/>
      <c r="G26" s="37"/>
      <c r="H26" s="36">
        <v>10</v>
      </c>
      <c r="I26" s="34">
        <v>1</v>
      </c>
      <c r="J26" s="39">
        <v>0.7142857142857143</v>
      </c>
    </row>
    <row r="27" spans="1:10" ht="16.5">
      <c r="A27" s="40" t="s">
        <v>46</v>
      </c>
      <c r="B27" s="41"/>
      <c r="C27" s="42"/>
      <c r="D27" s="36"/>
      <c r="E27" s="37"/>
      <c r="F27" s="36"/>
      <c r="G27" s="37"/>
      <c r="H27" s="36"/>
      <c r="I27" s="34">
        <v>0</v>
      </c>
      <c r="J27" s="39">
        <v>0</v>
      </c>
    </row>
    <row r="28" spans="1:10" ht="16.5">
      <c r="A28" s="40" t="s">
        <v>47</v>
      </c>
      <c r="B28" s="41">
        <v>77</v>
      </c>
      <c r="C28" s="42">
        <v>230</v>
      </c>
      <c r="D28" s="36">
        <v>51</v>
      </c>
      <c r="E28" s="37">
        <v>11</v>
      </c>
      <c r="F28" s="36">
        <v>81</v>
      </c>
      <c r="G28" s="37">
        <v>14</v>
      </c>
      <c r="H28" s="36">
        <v>2</v>
      </c>
      <c r="I28" s="34">
        <v>31</v>
      </c>
      <c r="J28" s="39">
        <v>22.142857142857142</v>
      </c>
    </row>
    <row r="29" spans="1:10" ht="16.5">
      <c r="A29" s="40" t="s">
        <v>48</v>
      </c>
      <c r="B29" s="41"/>
      <c r="C29" s="42"/>
      <c r="D29" s="36"/>
      <c r="E29" s="37"/>
      <c r="F29" s="36"/>
      <c r="G29" s="37"/>
      <c r="H29" s="36"/>
      <c r="I29" s="34">
        <v>0</v>
      </c>
      <c r="J29" s="39">
        <v>0</v>
      </c>
    </row>
    <row r="30" spans="1:10" ht="16.5">
      <c r="A30" s="40" t="s">
        <v>49</v>
      </c>
      <c r="B30" s="41"/>
      <c r="C30" s="42">
        <v>5</v>
      </c>
      <c r="D30" s="36"/>
      <c r="E30" s="37"/>
      <c r="F30" s="36">
        <v>1</v>
      </c>
      <c r="G30" s="37"/>
      <c r="H30" s="36"/>
      <c r="I30" s="34">
        <v>3</v>
      </c>
      <c r="J30" s="39">
        <v>2.142857142857143</v>
      </c>
    </row>
    <row r="31" spans="1:10" ht="16.5">
      <c r="A31" s="40" t="s">
        <v>50</v>
      </c>
      <c r="B31" s="41"/>
      <c r="C31" s="42"/>
      <c r="D31" s="36"/>
      <c r="E31" s="37"/>
      <c r="F31" s="36"/>
      <c r="G31" s="37">
        <v>4</v>
      </c>
      <c r="H31" s="36"/>
      <c r="I31" s="34">
        <v>1</v>
      </c>
      <c r="J31" s="39">
        <v>0.7142857142857143</v>
      </c>
    </row>
    <row r="32" spans="1:10" ht="16.5">
      <c r="A32" s="40" t="s">
        <v>52</v>
      </c>
      <c r="B32" s="41">
        <v>118</v>
      </c>
      <c r="C32" s="42">
        <v>179</v>
      </c>
      <c r="D32" s="36">
        <v>418</v>
      </c>
      <c r="E32" s="37">
        <v>112</v>
      </c>
      <c r="F32" s="36">
        <v>101</v>
      </c>
      <c r="G32" s="37">
        <v>410</v>
      </c>
      <c r="H32" s="36">
        <v>365</v>
      </c>
      <c r="I32" s="34">
        <v>91</v>
      </c>
      <c r="J32" s="39">
        <v>65</v>
      </c>
    </row>
    <row r="33" spans="1:10" ht="16.5">
      <c r="A33" s="40" t="s">
        <v>53</v>
      </c>
      <c r="B33" s="41">
        <v>75</v>
      </c>
      <c r="C33" s="42">
        <v>6</v>
      </c>
      <c r="D33" s="36">
        <v>18</v>
      </c>
      <c r="E33" s="37">
        <v>12</v>
      </c>
      <c r="F33" s="36">
        <v>4</v>
      </c>
      <c r="G33" s="37">
        <v>13</v>
      </c>
      <c r="H33" s="36">
        <v>7</v>
      </c>
      <c r="I33" s="34">
        <v>26</v>
      </c>
      <c r="J33" s="39">
        <v>18.571428571428573</v>
      </c>
    </row>
    <row r="34" spans="1:10" ht="16.5">
      <c r="A34" s="40" t="s">
        <v>133</v>
      </c>
      <c r="B34" s="41"/>
      <c r="C34" s="42"/>
      <c r="D34" s="36">
        <v>1</v>
      </c>
      <c r="E34" s="37"/>
      <c r="F34" s="36"/>
      <c r="G34" s="37"/>
      <c r="H34" s="36"/>
      <c r="I34" s="34">
        <v>1</v>
      </c>
      <c r="J34" s="39"/>
    </row>
    <row r="35" spans="1:10" ht="16.5">
      <c r="A35" s="40" t="s">
        <v>54</v>
      </c>
      <c r="B35" s="41"/>
      <c r="C35" s="42"/>
      <c r="D35" s="36"/>
      <c r="E35" s="37"/>
      <c r="F35" s="36"/>
      <c r="G35" s="37"/>
      <c r="H35" s="36"/>
      <c r="I35" s="34">
        <v>0</v>
      </c>
      <c r="J35" s="39">
        <v>0</v>
      </c>
    </row>
    <row r="36" spans="1:10" ht="16.5">
      <c r="A36" s="40" t="s">
        <v>55</v>
      </c>
      <c r="B36" s="41">
        <v>2</v>
      </c>
      <c r="C36" s="42">
        <v>1</v>
      </c>
      <c r="D36" s="36">
        <v>1</v>
      </c>
      <c r="E36" s="37"/>
      <c r="F36" s="36"/>
      <c r="G36" s="37">
        <v>2</v>
      </c>
      <c r="H36" s="36"/>
      <c r="I36" s="34">
        <v>6</v>
      </c>
      <c r="J36" s="39">
        <v>4.285714285714286</v>
      </c>
    </row>
    <row r="37" spans="1:10" ht="16.5">
      <c r="A37" s="40" t="s">
        <v>56</v>
      </c>
      <c r="B37" s="41"/>
      <c r="C37" s="42"/>
      <c r="D37" s="36"/>
      <c r="E37" s="37"/>
      <c r="F37" s="36"/>
      <c r="G37" s="37"/>
      <c r="H37" s="36"/>
      <c r="I37" s="34">
        <v>0</v>
      </c>
      <c r="J37" s="39">
        <v>0</v>
      </c>
    </row>
    <row r="38" spans="1:10" ht="16.5">
      <c r="A38" s="40" t="s">
        <v>57</v>
      </c>
      <c r="B38" s="41">
        <v>2</v>
      </c>
      <c r="C38" s="42">
        <v>3</v>
      </c>
      <c r="D38" s="36">
        <v>4</v>
      </c>
      <c r="E38" s="37">
        <v>2</v>
      </c>
      <c r="F38" s="36"/>
      <c r="G38" s="37">
        <v>2</v>
      </c>
      <c r="H38" s="36">
        <v>1</v>
      </c>
      <c r="I38" s="34">
        <v>12</v>
      </c>
      <c r="J38" s="39">
        <v>8.571428571428571</v>
      </c>
    </row>
    <row r="39" spans="1:10" ht="16.5">
      <c r="A39" s="40" t="s">
        <v>58</v>
      </c>
      <c r="B39" s="41"/>
      <c r="C39" s="42"/>
      <c r="D39" s="36"/>
      <c r="E39" s="37">
        <v>3</v>
      </c>
      <c r="F39" s="36"/>
      <c r="G39" s="37"/>
      <c r="H39" s="36"/>
      <c r="I39" s="34">
        <v>1</v>
      </c>
      <c r="J39" s="39">
        <v>0.7142857142857143</v>
      </c>
    </row>
    <row r="40" spans="1:10" ht="16.5">
      <c r="A40" s="40" t="s">
        <v>59</v>
      </c>
      <c r="B40" s="41"/>
      <c r="C40" s="42"/>
      <c r="D40" s="36"/>
      <c r="E40" s="37">
        <v>4</v>
      </c>
      <c r="F40" s="36"/>
      <c r="G40" s="37"/>
      <c r="H40" s="36"/>
      <c r="I40" s="34">
        <v>2</v>
      </c>
      <c r="J40" s="39">
        <v>1.4285714285714286</v>
      </c>
    </row>
    <row r="41" spans="1:10" ht="16.5">
      <c r="A41" s="40" t="s">
        <v>60</v>
      </c>
      <c r="B41" s="41"/>
      <c r="C41" s="42">
        <v>3</v>
      </c>
      <c r="D41" s="36"/>
      <c r="E41" s="37">
        <v>1</v>
      </c>
      <c r="F41" s="36"/>
      <c r="G41" s="37"/>
      <c r="H41" s="36"/>
      <c r="I41" s="34">
        <v>3</v>
      </c>
      <c r="J41" s="39">
        <v>2.142857142857143</v>
      </c>
    </row>
    <row r="42" spans="1:10" ht="16.5">
      <c r="A42" s="40" t="s">
        <v>61</v>
      </c>
      <c r="B42" s="41"/>
      <c r="C42" s="42">
        <v>11</v>
      </c>
      <c r="D42" s="36"/>
      <c r="E42" s="37">
        <v>1</v>
      </c>
      <c r="F42" s="36"/>
      <c r="G42" s="37">
        <v>3</v>
      </c>
      <c r="H42" s="36">
        <v>2</v>
      </c>
      <c r="I42" s="34">
        <v>7</v>
      </c>
      <c r="J42" s="39">
        <v>5</v>
      </c>
    </row>
    <row r="43" spans="1:10" ht="16.5">
      <c r="A43" s="40" t="s">
        <v>62</v>
      </c>
      <c r="B43" s="41"/>
      <c r="C43" s="42"/>
      <c r="D43" s="36"/>
      <c r="E43" s="37"/>
      <c r="F43" s="36"/>
      <c r="G43" s="37"/>
      <c r="H43" s="36"/>
      <c r="I43" s="34">
        <v>0</v>
      </c>
      <c r="J43" s="39">
        <v>0</v>
      </c>
    </row>
    <row r="44" spans="1:10" ht="16.5">
      <c r="A44" s="40" t="s">
        <v>63</v>
      </c>
      <c r="B44" s="41">
        <v>1</v>
      </c>
      <c r="C44" s="42">
        <v>2</v>
      </c>
      <c r="D44" s="36"/>
      <c r="E44" s="37">
        <v>4</v>
      </c>
      <c r="F44" s="36">
        <v>5</v>
      </c>
      <c r="G44" s="37">
        <v>5</v>
      </c>
      <c r="H44" s="36"/>
      <c r="I44" s="34">
        <v>16</v>
      </c>
      <c r="J44" s="39">
        <v>11.428571428571429</v>
      </c>
    </row>
    <row r="45" spans="1:10" ht="16.5">
      <c r="A45" s="40" t="s">
        <v>64</v>
      </c>
      <c r="B45" s="41">
        <v>1</v>
      </c>
      <c r="C45" s="42">
        <v>1</v>
      </c>
      <c r="D45" s="36"/>
      <c r="E45" s="37">
        <v>2</v>
      </c>
      <c r="F45" s="36"/>
      <c r="G45" s="37">
        <v>1</v>
      </c>
      <c r="H45" s="36"/>
      <c r="I45" s="34">
        <v>5</v>
      </c>
      <c r="J45" s="39">
        <v>3.571428571428571</v>
      </c>
    </row>
    <row r="46" spans="1:10" ht="16.5">
      <c r="A46" s="40" t="s">
        <v>65</v>
      </c>
      <c r="B46" s="41">
        <v>4</v>
      </c>
      <c r="C46" s="42">
        <v>8</v>
      </c>
      <c r="D46" s="36"/>
      <c r="E46" s="37">
        <v>5</v>
      </c>
      <c r="F46" s="36">
        <v>5</v>
      </c>
      <c r="G46" s="37">
        <v>6</v>
      </c>
      <c r="H46" s="36">
        <v>2</v>
      </c>
      <c r="I46" s="34">
        <v>28</v>
      </c>
      <c r="J46" s="39">
        <v>20</v>
      </c>
    </row>
    <row r="47" spans="1:10" ht="16.5">
      <c r="A47" s="40" t="s">
        <v>66</v>
      </c>
      <c r="B47" s="41">
        <v>39</v>
      </c>
      <c r="C47" s="42">
        <v>22</v>
      </c>
      <c r="D47" s="36">
        <v>19</v>
      </c>
      <c r="E47" s="37">
        <v>22</v>
      </c>
      <c r="F47" s="36">
        <v>5</v>
      </c>
      <c r="G47" s="37">
        <v>17</v>
      </c>
      <c r="H47" s="36">
        <v>12</v>
      </c>
      <c r="I47" s="34">
        <v>71</v>
      </c>
      <c r="J47" s="39">
        <v>50.71428571428571</v>
      </c>
    </row>
    <row r="48" spans="1:10" ht="16.5">
      <c r="A48" s="40" t="s">
        <v>67</v>
      </c>
      <c r="B48" s="41"/>
      <c r="C48" s="42"/>
      <c r="D48" s="36"/>
      <c r="E48" s="37"/>
      <c r="F48" s="36"/>
      <c r="G48" s="37"/>
      <c r="H48" s="36"/>
      <c r="I48" s="34">
        <v>0</v>
      </c>
      <c r="J48" s="39">
        <v>0</v>
      </c>
    </row>
    <row r="49" spans="1:10" ht="16.5">
      <c r="A49" s="40" t="s">
        <v>68</v>
      </c>
      <c r="B49" s="41"/>
      <c r="C49" s="42"/>
      <c r="D49" s="36"/>
      <c r="E49" s="37"/>
      <c r="F49" s="36"/>
      <c r="G49" s="37"/>
      <c r="H49" s="36"/>
      <c r="I49" s="34">
        <v>0</v>
      </c>
      <c r="J49" s="39">
        <v>0</v>
      </c>
    </row>
    <row r="50" spans="1:10" ht="16.5">
      <c r="A50" s="40" t="s">
        <v>69</v>
      </c>
      <c r="B50" s="41">
        <v>48</v>
      </c>
      <c r="C50" s="42">
        <v>22</v>
      </c>
      <c r="D50" s="36">
        <v>14</v>
      </c>
      <c r="E50" s="37">
        <v>415</v>
      </c>
      <c r="F50" s="36"/>
      <c r="G50" s="37"/>
      <c r="H50" s="36"/>
      <c r="I50" s="34">
        <v>10</v>
      </c>
      <c r="J50" s="39">
        <v>7.142857142857142</v>
      </c>
    </row>
    <row r="51" spans="1:10" ht="16.5">
      <c r="A51" s="40" t="s">
        <v>70</v>
      </c>
      <c r="B51" s="41">
        <v>50</v>
      </c>
      <c r="C51" s="42">
        <v>25</v>
      </c>
      <c r="D51" s="36"/>
      <c r="E51" s="37"/>
      <c r="F51" s="36">
        <v>12</v>
      </c>
      <c r="G51" s="37"/>
      <c r="H51" s="36"/>
      <c r="I51" s="34">
        <v>3</v>
      </c>
      <c r="J51" s="39">
        <v>2.142857142857143</v>
      </c>
    </row>
    <row r="52" spans="1:10" ht="16.5">
      <c r="A52" s="40" t="s">
        <v>134</v>
      </c>
      <c r="B52" s="41"/>
      <c r="C52" s="42">
        <v>1</v>
      </c>
      <c r="D52" s="36"/>
      <c r="E52" s="37"/>
      <c r="F52" s="36"/>
      <c r="G52" s="37"/>
      <c r="H52" s="36"/>
      <c r="I52" s="34">
        <v>1</v>
      </c>
      <c r="J52" s="39"/>
    </row>
    <row r="53" spans="1:10" ht="16.5">
      <c r="A53" s="40" t="s">
        <v>71</v>
      </c>
      <c r="B53" s="41">
        <v>4</v>
      </c>
      <c r="C53" s="42"/>
      <c r="D53" s="36"/>
      <c r="E53" s="37"/>
      <c r="F53" s="36"/>
      <c r="G53" s="37">
        <v>3</v>
      </c>
      <c r="H53" s="36"/>
      <c r="I53" s="34">
        <v>3</v>
      </c>
      <c r="J53" s="39">
        <v>2.142857142857143</v>
      </c>
    </row>
    <row r="54" spans="1:10" ht="16.5">
      <c r="A54" s="40" t="s">
        <v>72</v>
      </c>
      <c r="B54" s="41"/>
      <c r="C54" s="42"/>
      <c r="D54" s="36"/>
      <c r="E54" s="37"/>
      <c r="F54" s="36">
        <v>8</v>
      </c>
      <c r="G54" s="37">
        <v>9</v>
      </c>
      <c r="H54" s="36">
        <v>8</v>
      </c>
      <c r="I54" s="34">
        <v>5</v>
      </c>
      <c r="J54" s="39">
        <v>3.571428571428571</v>
      </c>
    </row>
    <row r="55" spans="1:10" ht="16.5">
      <c r="A55" s="40" t="s">
        <v>73</v>
      </c>
      <c r="B55" s="41"/>
      <c r="C55" s="42">
        <v>1</v>
      </c>
      <c r="D55" s="36"/>
      <c r="E55" s="37">
        <v>1</v>
      </c>
      <c r="F55" s="36"/>
      <c r="G55" s="37">
        <v>1</v>
      </c>
      <c r="H55" s="36">
        <v>3</v>
      </c>
      <c r="I55" s="34">
        <v>5</v>
      </c>
      <c r="J55" s="39">
        <v>3.571428571428571</v>
      </c>
    </row>
    <row r="56" spans="1:10" ht="16.5">
      <c r="A56" s="40" t="s">
        <v>74</v>
      </c>
      <c r="B56" s="41">
        <v>34</v>
      </c>
      <c r="C56" s="42">
        <v>11</v>
      </c>
      <c r="D56" s="36">
        <v>4</v>
      </c>
      <c r="E56" s="37">
        <v>17</v>
      </c>
      <c r="F56" s="36">
        <v>31</v>
      </c>
      <c r="G56" s="37">
        <v>14</v>
      </c>
      <c r="H56" s="36"/>
      <c r="I56" s="34">
        <v>48</v>
      </c>
      <c r="J56" s="39">
        <v>34.285714285714285</v>
      </c>
    </row>
    <row r="57" spans="1:10" ht="16.5">
      <c r="A57" s="40" t="s">
        <v>75</v>
      </c>
      <c r="B57" s="41">
        <v>19</v>
      </c>
      <c r="C57" s="42">
        <v>21</v>
      </c>
      <c r="D57" s="36">
        <v>12</v>
      </c>
      <c r="E57" s="37">
        <v>8</v>
      </c>
      <c r="F57" s="36">
        <v>34</v>
      </c>
      <c r="G57" s="37">
        <v>18</v>
      </c>
      <c r="H57" s="36">
        <v>4</v>
      </c>
      <c r="I57" s="34">
        <v>62</v>
      </c>
      <c r="J57" s="39">
        <v>44.285714285714285</v>
      </c>
    </row>
    <row r="58" spans="1:10" ht="16.5">
      <c r="A58" s="40" t="s">
        <v>76</v>
      </c>
      <c r="B58" s="41"/>
      <c r="C58" s="42"/>
      <c r="D58" s="36"/>
      <c r="E58" s="37"/>
      <c r="F58" s="36"/>
      <c r="G58" s="37"/>
      <c r="H58" s="36"/>
      <c r="I58" s="34">
        <v>0</v>
      </c>
      <c r="J58" s="39">
        <v>0</v>
      </c>
    </row>
    <row r="59" spans="1:10" ht="16.5">
      <c r="A59" s="40" t="s">
        <v>77</v>
      </c>
      <c r="B59" s="41"/>
      <c r="C59" s="42"/>
      <c r="D59" s="36">
        <v>1</v>
      </c>
      <c r="E59" s="37"/>
      <c r="F59" s="36"/>
      <c r="G59" s="37">
        <v>2</v>
      </c>
      <c r="H59" s="36"/>
      <c r="I59" s="34">
        <v>3</v>
      </c>
      <c r="J59" s="39">
        <v>2.142857142857143</v>
      </c>
    </row>
    <row r="60" spans="1:10" ht="16.5">
      <c r="A60" s="40" t="s">
        <v>78</v>
      </c>
      <c r="B60" s="41"/>
      <c r="C60" s="42">
        <v>3</v>
      </c>
      <c r="D60" s="36"/>
      <c r="E60" s="37"/>
      <c r="F60" s="36">
        <v>1</v>
      </c>
      <c r="G60" s="37"/>
      <c r="H60" s="36"/>
      <c r="I60" s="34">
        <v>2</v>
      </c>
      <c r="J60" s="39">
        <v>1.4285714285714286</v>
      </c>
    </row>
    <row r="61" spans="1:10" ht="16.5">
      <c r="A61" s="40" t="s">
        <v>79</v>
      </c>
      <c r="B61" s="41">
        <v>2</v>
      </c>
      <c r="C61" s="42"/>
      <c r="D61" s="36">
        <v>4</v>
      </c>
      <c r="E61" s="37">
        <v>4</v>
      </c>
      <c r="F61" s="36">
        <v>1</v>
      </c>
      <c r="G61" s="37">
        <v>6</v>
      </c>
      <c r="H61" s="36">
        <v>4</v>
      </c>
      <c r="I61" s="34">
        <v>16</v>
      </c>
      <c r="J61" s="39">
        <v>11.428571428571429</v>
      </c>
    </row>
    <row r="62" spans="1:10" ht="16.5">
      <c r="A62" s="40" t="s">
        <v>80</v>
      </c>
      <c r="B62" s="41">
        <v>11</v>
      </c>
      <c r="C62" s="42">
        <v>6</v>
      </c>
      <c r="D62" s="36">
        <v>11</v>
      </c>
      <c r="E62" s="37">
        <v>15</v>
      </c>
      <c r="F62" s="36">
        <v>28</v>
      </c>
      <c r="G62" s="37">
        <v>2</v>
      </c>
      <c r="H62" s="36">
        <v>15</v>
      </c>
      <c r="I62" s="34">
        <v>47</v>
      </c>
      <c r="J62" s="39">
        <v>33.57142857142857</v>
      </c>
    </row>
    <row r="63" spans="1:10" ht="16.5">
      <c r="A63" s="40" t="s">
        <v>81</v>
      </c>
      <c r="B63" s="41">
        <v>100</v>
      </c>
      <c r="C63" s="42">
        <v>443</v>
      </c>
      <c r="D63" s="36">
        <v>200</v>
      </c>
      <c r="E63" s="37">
        <v>36</v>
      </c>
      <c r="F63" s="36">
        <v>28</v>
      </c>
      <c r="G63" s="37">
        <v>79</v>
      </c>
      <c r="H63" s="36">
        <v>103</v>
      </c>
      <c r="I63" s="34">
        <v>42</v>
      </c>
      <c r="J63" s="39">
        <v>30</v>
      </c>
    </row>
    <row r="64" spans="1:10" ht="16.5">
      <c r="A64" s="43" t="s">
        <v>82</v>
      </c>
      <c r="B64" s="44">
        <v>98</v>
      </c>
      <c r="C64" s="45">
        <v>80</v>
      </c>
      <c r="D64" s="36">
        <v>80</v>
      </c>
      <c r="E64" s="37">
        <v>5</v>
      </c>
      <c r="F64" s="36"/>
      <c r="G64" s="37">
        <v>145</v>
      </c>
      <c r="H64" s="36">
        <v>120</v>
      </c>
      <c r="I64" s="34">
        <v>22</v>
      </c>
      <c r="J64" s="39">
        <v>15.714285714285714</v>
      </c>
    </row>
    <row r="65" spans="1:10" ht="16.5">
      <c r="A65" s="46" t="s">
        <v>83</v>
      </c>
      <c r="B65" s="41">
        <v>74</v>
      </c>
      <c r="C65" s="42">
        <v>92</v>
      </c>
      <c r="D65" s="36">
        <v>55</v>
      </c>
      <c r="E65" s="37">
        <v>43</v>
      </c>
      <c r="F65" s="36">
        <v>16</v>
      </c>
      <c r="G65" s="37">
        <v>9</v>
      </c>
      <c r="H65" s="36">
        <v>102</v>
      </c>
      <c r="I65" s="34">
        <v>82</v>
      </c>
      <c r="J65" s="39">
        <v>58.57142857142858</v>
      </c>
    </row>
    <row r="66" spans="1:10" ht="16.5">
      <c r="A66" s="46" t="s">
        <v>84</v>
      </c>
      <c r="B66" s="41">
        <v>92</v>
      </c>
      <c r="C66" s="42">
        <v>56</v>
      </c>
      <c r="D66" s="36">
        <v>151</v>
      </c>
      <c r="E66" s="37">
        <v>165</v>
      </c>
      <c r="F66" s="36">
        <v>25</v>
      </c>
      <c r="G66" s="37">
        <v>25</v>
      </c>
      <c r="H66" s="36"/>
      <c r="I66" s="34">
        <v>24</v>
      </c>
      <c r="J66" s="39">
        <v>17.142857142857142</v>
      </c>
    </row>
    <row r="67" spans="1:10" ht="16.5">
      <c r="A67" s="46" t="s">
        <v>85</v>
      </c>
      <c r="B67" s="41">
        <v>16</v>
      </c>
      <c r="C67" s="42">
        <v>35</v>
      </c>
      <c r="D67" s="36">
        <v>23</v>
      </c>
      <c r="E67" s="37">
        <v>50</v>
      </c>
      <c r="F67" s="36">
        <v>4</v>
      </c>
      <c r="G67" s="37">
        <v>20</v>
      </c>
      <c r="H67" s="36">
        <v>16</v>
      </c>
      <c r="I67" s="34">
        <v>24</v>
      </c>
      <c r="J67" s="39">
        <v>17.142857142857142</v>
      </c>
    </row>
    <row r="68" spans="1:10" ht="16.5">
      <c r="A68" s="46" t="s">
        <v>86</v>
      </c>
      <c r="B68" s="41">
        <v>15</v>
      </c>
      <c r="C68" s="42"/>
      <c r="D68" s="36"/>
      <c r="E68" s="37">
        <v>17</v>
      </c>
      <c r="F68" s="36"/>
      <c r="G68" s="37"/>
      <c r="H68" s="36"/>
      <c r="I68" s="34">
        <v>4</v>
      </c>
      <c r="J68" s="39">
        <v>2.857142857142857</v>
      </c>
    </row>
    <row r="69" spans="1:10" ht="16.5">
      <c r="A69" s="46" t="s">
        <v>87</v>
      </c>
      <c r="B69" s="41">
        <v>108</v>
      </c>
      <c r="C69" s="42">
        <v>40</v>
      </c>
      <c r="D69" s="36">
        <v>50</v>
      </c>
      <c r="E69" s="37">
        <v>31</v>
      </c>
      <c r="F69" s="36">
        <v>1</v>
      </c>
      <c r="G69" s="37">
        <v>55</v>
      </c>
      <c r="H69" s="36">
        <v>49</v>
      </c>
      <c r="I69" s="34">
        <v>79</v>
      </c>
      <c r="J69" s="39">
        <v>56.42857142857143</v>
      </c>
    </row>
    <row r="70" spans="1:10" ht="16.5">
      <c r="A70" s="46" t="s">
        <v>88</v>
      </c>
      <c r="B70" s="41"/>
      <c r="C70" s="42"/>
      <c r="D70" s="36"/>
      <c r="E70" s="37"/>
      <c r="F70" s="36"/>
      <c r="G70" s="37"/>
      <c r="H70" s="36"/>
      <c r="I70" s="34">
        <v>0</v>
      </c>
      <c r="J70" s="39">
        <v>0</v>
      </c>
    </row>
    <row r="71" spans="1:10" ht="16.5">
      <c r="A71" s="46" t="s">
        <v>89</v>
      </c>
      <c r="B71" s="41">
        <v>5</v>
      </c>
      <c r="C71" s="42">
        <v>1</v>
      </c>
      <c r="D71" s="36">
        <v>10</v>
      </c>
      <c r="E71" s="37"/>
      <c r="F71" s="36"/>
      <c r="G71" s="37">
        <v>1</v>
      </c>
      <c r="H71" s="36"/>
      <c r="I71" s="34">
        <v>5</v>
      </c>
      <c r="J71" s="39">
        <v>3.571428571428571</v>
      </c>
    </row>
    <row r="72" spans="1:10" ht="16.5">
      <c r="A72" s="46" t="s">
        <v>90</v>
      </c>
      <c r="B72" s="41"/>
      <c r="C72" s="42"/>
      <c r="D72" s="36"/>
      <c r="E72" s="37"/>
      <c r="F72" s="36"/>
      <c r="G72" s="37"/>
      <c r="H72" s="36"/>
      <c r="I72" s="34">
        <v>0</v>
      </c>
      <c r="J72" s="39">
        <v>0</v>
      </c>
    </row>
    <row r="73" spans="1:10" ht="16.5">
      <c r="A73" s="46" t="s">
        <v>91</v>
      </c>
      <c r="B73" s="41"/>
      <c r="C73" s="42"/>
      <c r="D73" s="36">
        <v>1</v>
      </c>
      <c r="E73" s="37"/>
      <c r="F73" s="36"/>
      <c r="G73" s="37"/>
      <c r="H73" s="36"/>
      <c r="I73" s="34">
        <v>1</v>
      </c>
      <c r="J73" s="39">
        <v>0.7142857142857143</v>
      </c>
    </row>
    <row r="74" spans="1:10" ht="16.5">
      <c r="A74" s="46" t="s">
        <v>92</v>
      </c>
      <c r="B74" s="41"/>
      <c r="C74" s="42"/>
      <c r="D74" s="36"/>
      <c r="E74" s="37"/>
      <c r="F74" s="36"/>
      <c r="G74" s="37"/>
      <c r="H74" s="36"/>
      <c r="I74" s="34">
        <v>0</v>
      </c>
      <c r="J74" s="39">
        <v>0</v>
      </c>
    </row>
    <row r="75" spans="1:10" ht="16.5">
      <c r="A75" s="46" t="s">
        <v>93</v>
      </c>
      <c r="B75" s="41"/>
      <c r="C75" s="42"/>
      <c r="D75" s="36"/>
      <c r="E75" s="37">
        <v>16</v>
      </c>
      <c r="F75" s="36"/>
      <c r="G75" s="37"/>
      <c r="H75" s="36"/>
      <c r="I75" s="34">
        <v>1</v>
      </c>
      <c r="J75" s="39">
        <v>0.7142857142857143</v>
      </c>
    </row>
    <row r="76" spans="1:10" ht="16.5">
      <c r="A76" s="46" t="s">
        <v>94</v>
      </c>
      <c r="B76" s="41"/>
      <c r="C76" s="42"/>
      <c r="D76" s="36"/>
      <c r="E76" s="37"/>
      <c r="F76" s="36"/>
      <c r="G76" s="37"/>
      <c r="H76" s="36"/>
      <c r="I76" s="34">
        <v>0</v>
      </c>
      <c r="J76" s="39">
        <v>0</v>
      </c>
    </row>
    <row r="77" spans="1:10" ht="16.5">
      <c r="A77" s="46" t="s">
        <v>95</v>
      </c>
      <c r="B77" s="41">
        <v>10</v>
      </c>
      <c r="C77" s="42">
        <v>1</v>
      </c>
      <c r="D77" s="36">
        <v>1</v>
      </c>
      <c r="E77" s="37"/>
      <c r="F77" s="36"/>
      <c r="G77" s="37">
        <v>2</v>
      </c>
      <c r="H77" s="36"/>
      <c r="I77" s="34">
        <v>4</v>
      </c>
      <c r="J77" s="39">
        <v>2.857142857142857</v>
      </c>
    </row>
    <row r="78" spans="1:10" ht="16.5">
      <c r="A78" s="47" t="s">
        <v>96</v>
      </c>
      <c r="B78" s="44"/>
      <c r="C78" s="45">
        <v>1</v>
      </c>
      <c r="D78" s="48"/>
      <c r="E78" s="49">
        <v>1</v>
      </c>
      <c r="F78" s="48"/>
      <c r="G78" s="49"/>
      <c r="H78" s="48"/>
      <c r="I78" s="34">
        <v>2</v>
      </c>
      <c r="J78" s="39">
        <v>1.4285714285714286</v>
      </c>
    </row>
    <row r="79" spans="1:10" ht="16.5">
      <c r="A79" s="47" t="s">
        <v>97</v>
      </c>
      <c r="B79" s="44"/>
      <c r="C79" s="45"/>
      <c r="D79" s="48"/>
      <c r="E79" s="49"/>
      <c r="F79" s="48"/>
      <c r="G79" s="49"/>
      <c r="H79" s="48"/>
      <c r="I79" s="34">
        <v>0</v>
      </c>
      <c r="J79" s="39">
        <v>0</v>
      </c>
    </row>
    <row r="80" spans="1:10" ht="16.5">
      <c r="A80" s="50"/>
      <c r="B80" s="102"/>
      <c r="C80" s="102"/>
      <c r="D80" s="52"/>
      <c r="E80" s="53"/>
      <c r="F80" s="54"/>
      <c r="G80" s="52"/>
      <c r="H80" s="55"/>
      <c r="I80" s="103"/>
      <c r="J80" s="103"/>
    </row>
    <row r="81" spans="1:10" ht="16.5">
      <c r="A81" s="56" t="s">
        <v>98</v>
      </c>
      <c r="B81" s="57">
        <f aca="true" t="shared" si="0" ref="B81:H81">SUM(B7:B79)</f>
        <v>1100</v>
      </c>
      <c r="C81" s="57">
        <f t="shared" si="0"/>
        <v>1324</v>
      </c>
      <c r="D81" s="57">
        <f t="shared" si="0"/>
        <v>1141</v>
      </c>
      <c r="E81" s="58">
        <f t="shared" si="0"/>
        <v>1030</v>
      </c>
      <c r="F81" s="59">
        <f t="shared" si="0"/>
        <v>428</v>
      </c>
      <c r="G81" s="57">
        <f t="shared" si="0"/>
        <v>877</v>
      </c>
      <c r="H81" s="60">
        <f t="shared" si="0"/>
        <v>827</v>
      </c>
      <c r="I81" s="103"/>
      <c r="J81" s="103"/>
    </row>
    <row r="82" spans="1:8" ht="16.5">
      <c r="A82" s="61" t="s">
        <v>99</v>
      </c>
      <c r="B82" s="62"/>
      <c r="C82" s="62"/>
      <c r="D82" s="63"/>
      <c r="E82" s="64"/>
      <c r="F82" s="65"/>
      <c r="G82" s="63"/>
      <c r="H82" s="66"/>
    </row>
    <row r="83" spans="1:8" ht="16.5">
      <c r="A83" s="67" t="s">
        <v>100</v>
      </c>
      <c r="B83" s="68">
        <f aca="true" t="shared" si="1" ref="B83:H83">COUNTA(B8:B79)</f>
        <v>30</v>
      </c>
      <c r="C83" s="68">
        <f t="shared" si="1"/>
        <v>36</v>
      </c>
      <c r="D83" s="68">
        <f t="shared" si="1"/>
        <v>27</v>
      </c>
      <c r="E83" s="68">
        <f t="shared" si="1"/>
        <v>35</v>
      </c>
      <c r="F83" s="68">
        <f t="shared" si="1"/>
        <v>24</v>
      </c>
      <c r="G83" s="69">
        <f t="shared" si="1"/>
        <v>30</v>
      </c>
      <c r="H83" s="70">
        <f t="shared" si="1"/>
        <v>20</v>
      </c>
    </row>
    <row r="84" spans="1:8" ht="16.5">
      <c r="A84" s="71" t="s">
        <v>101</v>
      </c>
      <c r="B84" s="72"/>
      <c r="C84" s="73"/>
      <c r="D84" s="74"/>
      <c r="E84" s="74"/>
      <c r="F84" s="75"/>
      <c r="G84" s="76"/>
      <c r="H84" s="74"/>
    </row>
    <row r="85" spans="1:3" ht="16.5">
      <c r="A85" s="77"/>
      <c r="B85" s="77"/>
      <c r="C85" s="77"/>
    </row>
    <row r="86" spans="1:3" ht="17.25">
      <c r="A86" s="78" t="s">
        <v>102</v>
      </c>
      <c r="B86" s="79"/>
      <c r="C86" s="79"/>
    </row>
    <row r="87" spans="1:3" ht="16.5">
      <c r="A87" s="78" t="s">
        <v>103</v>
      </c>
      <c r="C87" s="78" t="s">
        <v>104</v>
      </c>
    </row>
    <row r="88" spans="1:3" ht="17.25">
      <c r="A88" s="78" t="s">
        <v>105</v>
      </c>
      <c r="B88" s="79"/>
      <c r="C88" s="79"/>
    </row>
    <row r="89" ht="15">
      <c r="A89" s="80" t="s">
        <v>106</v>
      </c>
    </row>
    <row r="90" ht="16.5">
      <c r="A90" s="81" t="s">
        <v>107</v>
      </c>
    </row>
    <row r="91" ht="15">
      <c r="A91" s="80" t="s">
        <v>108</v>
      </c>
    </row>
    <row r="92" ht="16.5">
      <c r="A92" s="81" t="s">
        <v>109</v>
      </c>
    </row>
    <row r="93" ht="15">
      <c r="A93" s="80" t="s">
        <v>110</v>
      </c>
    </row>
    <row r="94" ht="16.5">
      <c r="A94" s="82" t="s">
        <v>111</v>
      </c>
    </row>
    <row r="95" ht="15">
      <c r="A95" s="80" t="s">
        <v>112</v>
      </c>
    </row>
    <row r="96" ht="16.5">
      <c r="A96" s="81" t="s">
        <v>113</v>
      </c>
    </row>
    <row r="97" ht="15">
      <c r="A97" s="80" t="s">
        <v>114</v>
      </c>
    </row>
    <row r="98" ht="16.5">
      <c r="A98" s="81" t="s">
        <v>115</v>
      </c>
    </row>
    <row r="99" ht="15">
      <c r="A99" s="83" t="s">
        <v>116</v>
      </c>
    </row>
    <row r="100" ht="16.5">
      <c r="A100" s="84" t="s">
        <v>117</v>
      </c>
    </row>
    <row r="101" ht="15">
      <c r="A101" s="83" t="s">
        <v>118</v>
      </c>
    </row>
    <row r="102" ht="16.5">
      <c r="A102" s="84" t="s">
        <v>119</v>
      </c>
    </row>
    <row r="103" ht="16.5">
      <c r="A103" s="84" t="s">
        <v>120</v>
      </c>
    </row>
    <row r="104" ht="16.5">
      <c r="A104" s="84"/>
    </row>
    <row r="105" ht="16.5">
      <c r="A105" s="84"/>
    </row>
  </sheetData>
  <printOptions/>
  <pageMargins left="0.7875" right="0.7875" top="0.7875" bottom="0.7875" header="0.5118055555555555" footer="0.5118055555555555"/>
  <pageSetup horizontalDpi="300" verticalDpi="300" orientation="landscape" paperSize="9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workbookViewId="0" topLeftCell="A1">
      <pane ySplit="7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0" customWidth="1"/>
  </cols>
  <sheetData>
    <row r="1" spans="1:10" ht="17.25">
      <c r="A1" s="1" t="s">
        <v>131</v>
      </c>
      <c r="B1" s="2"/>
      <c r="C1" s="2"/>
      <c r="E1" s="104" t="s">
        <v>135</v>
      </c>
      <c r="J1" s="86"/>
    </row>
    <row r="2" spans="1:10" ht="17.25">
      <c r="A2" s="1"/>
      <c r="B2" s="2" t="s">
        <v>136</v>
      </c>
      <c r="C2" s="2"/>
      <c r="J2" s="86"/>
    </row>
    <row r="3" spans="1:10" ht="16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87" t="s">
        <v>9</v>
      </c>
      <c r="I3" s="88"/>
      <c r="J3" s="89"/>
    </row>
    <row r="4" spans="1:10" ht="16.5">
      <c r="A4" s="10" t="s">
        <v>123</v>
      </c>
      <c r="B4" s="11" t="s">
        <v>11</v>
      </c>
      <c r="C4" s="12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90" t="s">
        <v>16</v>
      </c>
      <c r="I4" s="91"/>
      <c r="J4" s="92"/>
    </row>
    <row r="5" spans="1:10" ht="16.5">
      <c r="A5" s="17"/>
      <c r="B5" s="18"/>
      <c r="C5" s="19"/>
      <c r="D5" s="20"/>
      <c r="E5" s="21"/>
      <c r="F5" s="20"/>
      <c r="G5" s="14" t="s">
        <v>17</v>
      </c>
      <c r="H5" s="90" t="s">
        <v>18</v>
      </c>
      <c r="I5" s="91" t="s">
        <v>19</v>
      </c>
      <c r="J5" s="92" t="s">
        <v>20</v>
      </c>
    </row>
    <row r="6" spans="1:10" ht="16.5">
      <c r="A6" s="17" t="s">
        <v>21</v>
      </c>
      <c r="B6" s="18"/>
      <c r="C6" s="19"/>
      <c r="D6" s="20"/>
      <c r="E6" s="21"/>
      <c r="F6" s="20"/>
      <c r="G6" s="14" t="s">
        <v>22</v>
      </c>
      <c r="H6" s="93"/>
      <c r="I6" s="91" t="s">
        <v>23</v>
      </c>
      <c r="J6" s="92" t="s">
        <v>24</v>
      </c>
    </row>
    <row r="7" spans="1:10" ht="12.75">
      <c r="A7" s="22" t="s">
        <v>25</v>
      </c>
      <c r="B7" s="23"/>
      <c r="C7" s="24"/>
      <c r="D7" s="25"/>
      <c r="E7" s="26"/>
      <c r="F7" s="25"/>
      <c r="G7" s="26"/>
      <c r="H7" s="94"/>
      <c r="I7" s="95"/>
      <c r="J7" s="96"/>
    </row>
    <row r="8" spans="1:10" ht="16.5">
      <c r="A8" s="29" t="s">
        <v>27</v>
      </c>
      <c r="B8" s="30"/>
      <c r="C8" s="31"/>
      <c r="D8" s="32"/>
      <c r="E8" s="33"/>
      <c r="F8" s="32"/>
      <c r="G8" s="33"/>
      <c r="H8" s="32"/>
      <c r="I8" s="97">
        <f>SUM(B8:H8)</f>
        <v>0</v>
      </c>
      <c r="J8" s="98">
        <f>SUM(I8/140*100)</f>
        <v>0</v>
      </c>
    </row>
    <row r="9" spans="1:10" ht="16.5">
      <c r="A9" s="29" t="s">
        <v>28</v>
      </c>
      <c r="B9" s="30">
        <v>1</v>
      </c>
      <c r="C9" s="31"/>
      <c r="D9" s="36"/>
      <c r="E9" s="37">
        <v>1</v>
      </c>
      <c r="F9" s="36">
        <v>2</v>
      </c>
      <c r="G9" s="37"/>
      <c r="H9" s="36"/>
      <c r="I9" s="97">
        <f aca="true" t="shared" si="0" ref="I9:I71">SUM(B9:H9)</f>
        <v>4</v>
      </c>
      <c r="J9" s="100">
        <f>SUM(I9/140*100)</f>
        <v>2.857142857142857</v>
      </c>
    </row>
    <row r="10" spans="1:10" ht="16.5">
      <c r="A10" s="40" t="s">
        <v>29</v>
      </c>
      <c r="B10" s="41"/>
      <c r="C10" s="42">
        <v>2</v>
      </c>
      <c r="D10" s="36">
        <v>1</v>
      </c>
      <c r="E10" s="37">
        <v>2</v>
      </c>
      <c r="F10" s="36">
        <v>3</v>
      </c>
      <c r="G10" s="37">
        <v>2</v>
      </c>
      <c r="H10" s="36">
        <v>1</v>
      </c>
      <c r="I10" s="97">
        <f t="shared" si="0"/>
        <v>11</v>
      </c>
      <c r="J10" s="100">
        <f aca="true" t="shared" si="1" ref="J10:J74">SUM(I10/140*100)</f>
        <v>7.857142857142857</v>
      </c>
    </row>
    <row r="11" spans="1:10" ht="16.5">
      <c r="A11" s="40" t="s">
        <v>30</v>
      </c>
      <c r="B11" s="41"/>
      <c r="C11" s="42"/>
      <c r="D11" s="36"/>
      <c r="E11" s="37"/>
      <c r="F11" s="36"/>
      <c r="G11" s="37"/>
      <c r="H11" s="36"/>
      <c r="I11" s="97">
        <f t="shared" si="0"/>
        <v>0</v>
      </c>
      <c r="J11" s="100">
        <f t="shared" si="1"/>
        <v>0</v>
      </c>
    </row>
    <row r="12" spans="1:10" ht="16.5">
      <c r="A12" s="40" t="s">
        <v>31</v>
      </c>
      <c r="B12" s="41"/>
      <c r="C12" s="42"/>
      <c r="D12" s="36"/>
      <c r="E12" s="37"/>
      <c r="F12" s="36"/>
      <c r="G12" s="37"/>
      <c r="H12" s="36"/>
      <c r="I12" s="97">
        <f t="shared" si="0"/>
        <v>0</v>
      </c>
      <c r="J12" s="100">
        <f t="shared" si="1"/>
        <v>0</v>
      </c>
    </row>
    <row r="13" spans="1:10" ht="16.5">
      <c r="A13" s="40" t="s">
        <v>32</v>
      </c>
      <c r="B13" s="41"/>
      <c r="C13" s="42"/>
      <c r="D13" s="36"/>
      <c r="E13" s="37"/>
      <c r="F13" s="36"/>
      <c r="G13" s="37"/>
      <c r="H13" s="36"/>
      <c r="I13" s="97">
        <f t="shared" si="0"/>
        <v>0</v>
      </c>
      <c r="J13" s="100">
        <f t="shared" si="1"/>
        <v>0</v>
      </c>
    </row>
    <row r="14" spans="1:10" ht="16.5">
      <c r="A14" s="40" t="s">
        <v>33</v>
      </c>
      <c r="B14" s="41"/>
      <c r="C14" s="42"/>
      <c r="D14" s="36"/>
      <c r="E14" s="37">
        <v>1</v>
      </c>
      <c r="F14" s="36"/>
      <c r="G14" s="37"/>
      <c r="H14" s="36"/>
      <c r="I14" s="97">
        <f t="shared" si="0"/>
        <v>1</v>
      </c>
      <c r="J14" s="100">
        <f t="shared" si="1"/>
        <v>0.7142857142857143</v>
      </c>
    </row>
    <row r="15" spans="1:10" ht="16.5">
      <c r="A15" s="40" t="s">
        <v>34</v>
      </c>
      <c r="B15" s="41"/>
      <c r="C15" s="42"/>
      <c r="D15" s="36"/>
      <c r="E15" s="37"/>
      <c r="F15" s="36"/>
      <c r="G15" s="37"/>
      <c r="H15" s="36"/>
      <c r="I15" s="97">
        <f t="shared" si="0"/>
        <v>0</v>
      </c>
      <c r="J15" s="100">
        <f t="shared" si="1"/>
        <v>0</v>
      </c>
    </row>
    <row r="16" spans="1:10" ht="16.5">
      <c r="A16" s="40" t="s">
        <v>35</v>
      </c>
      <c r="B16" s="41"/>
      <c r="C16" s="42"/>
      <c r="D16" s="36"/>
      <c r="E16" s="37"/>
      <c r="F16" s="36"/>
      <c r="G16" s="37"/>
      <c r="H16" s="36"/>
      <c r="I16" s="97">
        <f t="shared" si="0"/>
        <v>0</v>
      </c>
      <c r="J16" s="100">
        <f t="shared" si="1"/>
        <v>0</v>
      </c>
    </row>
    <row r="17" spans="1:10" ht="16.5">
      <c r="A17" s="40" t="s">
        <v>36</v>
      </c>
      <c r="B17" s="41">
        <v>1</v>
      </c>
      <c r="C17" s="42">
        <v>2</v>
      </c>
      <c r="D17" s="36">
        <v>2</v>
      </c>
      <c r="E17" s="37">
        <v>1</v>
      </c>
      <c r="F17" s="36"/>
      <c r="G17" s="37"/>
      <c r="H17" s="36"/>
      <c r="I17" s="97">
        <f t="shared" si="0"/>
        <v>6</v>
      </c>
      <c r="J17" s="100">
        <f t="shared" si="1"/>
        <v>4.285714285714286</v>
      </c>
    </row>
    <row r="18" spans="1:10" ht="16.5">
      <c r="A18" s="40" t="s">
        <v>37</v>
      </c>
      <c r="B18" s="41"/>
      <c r="C18" s="42"/>
      <c r="D18" s="36"/>
      <c r="E18" s="37"/>
      <c r="F18" s="36"/>
      <c r="G18" s="37"/>
      <c r="H18" s="36"/>
      <c r="I18" s="97">
        <f t="shared" si="0"/>
        <v>0</v>
      </c>
      <c r="J18" s="100">
        <f t="shared" si="1"/>
        <v>0</v>
      </c>
    </row>
    <row r="19" spans="1:10" ht="16.5">
      <c r="A19" s="40" t="s">
        <v>38</v>
      </c>
      <c r="B19" s="41"/>
      <c r="C19" s="42"/>
      <c r="D19" s="36"/>
      <c r="E19" s="37"/>
      <c r="F19" s="36"/>
      <c r="G19" s="37"/>
      <c r="H19" s="36"/>
      <c r="I19" s="97">
        <f t="shared" si="0"/>
        <v>0</v>
      </c>
      <c r="J19" s="100">
        <f t="shared" si="1"/>
        <v>0</v>
      </c>
    </row>
    <row r="20" spans="1:10" ht="16.5">
      <c r="A20" s="40" t="s">
        <v>39</v>
      </c>
      <c r="B20" s="41"/>
      <c r="C20" s="42">
        <v>2</v>
      </c>
      <c r="D20" s="36">
        <v>2</v>
      </c>
      <c r="E20" s="37">
        <v>1</v>
      </c>
      <c r="F20" s="36"/>
      <c r="G20" s="37"/>
      <c r="H20" s="36"/>
      <c r="I20" s="97">
        <f t="shared" si="0"/>
        <v>5</v>
      </c>
      <c r="J20" s="100">
        <f t="shared" si="1"/>
        <v>3.571428571428571</v>
      </c>
    </row>
    <row r="21" spans="1:10" ht="16.5">
      <c r="A21" s="40" t="s">
        <v>40</v>
      </c>
      <c r="B21" s="41">
        <v>1</v>
      </c>
      <c r="C21" s="42">
        <v>3</v>
      </c>
      <c r="D21" s="36">
        <v>2</v>
      </c>
      <c r="E21" s="37">
        <v>5</v>
      </c>
      <c r="F21" s="36">
        <v>1</v>
      </c>
      <c r="G21" s="37">
        <v>3</v>
      </c>
      <c r="H21" s="36"/>
      <c r="I21" s="97">
        <f t="shared" si="0"/>
        <v>15</v>
      </c>
      <c r="J21" s="100">
        <f t="shared" si="1"/>
        <v>10.714285714285714</v>
      </c>
    </row>
    <row r="22" spans="1:10" ht="16.5">
      <c r="A22" s="40" t="s">
        <v>41</v>
      </c>
      <c r="B22" s="41">
        <v>1</v>
      </c>
      <c r="C22" s="42">
        <v>1</v>
      </c>
      <c r="D22" s="36"/>
      <c r="E22" s="37">
        <v>3</v>
      </c>
      <c r="F22" s="36"/>
      <c r="G22" s="37">
        <v>3</v>
      </c>
      <c r="H22" s="36">
        <v>1</v>
      </c>
      <c r="I22" s="97">
        <f t="shared" si="0"/>
        <v>9</v>
      </c>
      <c r="J22" s="100">
        <f t="shared" si="1"/>
        <v>6.428571428571428</v>
      </c>
    </row>
    <row r="23" spans="1:10" ht="16.5">
      <c r="A23" s="40" t="s">
        <v>42</v>
      </c>
      <c r="B23" s="41"/>
      <c r="C23" s="42">
        <v>2</v>
      </c>
      <c r="D23" s="36"/>
      <c r="E23" s="37"/>
      <c r="F23" s="36"/>
      <c r="G23" s="37"/>
      <c r="H23" s="36"/>
      <c r="I23" s="97">
        <f t="shared" si="0"/>
        <v>2</v>
      </c>
      <c r="J23" s="100">
        <f t="shared" si="1"/>
        <v>1.4285714285714286</v>
      </c>
    </row>
    <row r="24" spans="1:10" ht="16.5">
      <c r="A24" s="40" t="s">
        <v>43</v>
      </c>
      <c r="B24" s="41"/>
      <c r="C24" s="42">
        <v>1</v>
      </c>
      <c r="D24" s="36">
        <v>1</v>
      </c>
      <c r="E24" s="37"/>
      <c r="F24" s="36">
        <v>3</v>
      </c>
      <c r="G24" s="37"/>
      <c r="H24" s="36"/>
      <c r="I24" s="97">
        <f t="shared" si="0"/>
        <v>5</v>
      </c>
      <c r="J24" s="100">
        <f t="shared" si="1"/>
        <v>3.571428571428571</v>
      </c>
    </row>
    <row r="25" spans="1:10" ht="16.5">
      <c r="A25" s="40" t="s">
        <v>44</v>
      </c>
      <c r="B25" s="41">
        <v>1</v>
      </c>
      <c r="C25" s="42"/>
      <c r="D25" s="36"/>
      <c r="E25" s="37">
        <v>1</v>
      </c>
      <c r="F25" s="36">
        <v>3</v>
      </c>
      <c r="G25" s="37"/>
      <c r="H25" s="36"/>
      <c r="I25" s="97">
        <f t="shared" si="0"/>
        <v>5</v>
      </c>
      <c r="J25" s="100">
        <f t="shared" si="1"/>
        <v>3.571428571428571</v>
      </c>
    </row>
    <row r="26" spans="1:10" ht="16.5">
      <c r="A26" s="40" t="s">
        <v>45</v>
      </c>
      <c r="B26" s="41"/>
      <c r="C26" s="42"/>
      <c r="D26" s="36"/>
      <c r="E26" s="37"/>
      <c r="F26" s="36"/>
      <c r="G26" s="37"/>
      <c r="H26" s="36">
        <v>1</v>
      </c>
      <c r="I26" s="97">
        <f t="shared" si="0"/>
        <v>1</v>
      </c>
      <c r="J26" s="100">
        <f t="shared" si="1"/>
        <v>0.7142857142857143</v>
      </c>
    </row>
    <row r="27" spans="1:10" ht="16.5">
      <c r="A27" s="40" t="s">
        <v>46</v>
      </c>
      <c r="B27" s="41"/>
      <c r="C27" s="42"/>
      <c r="D27" s="36"/>
      <c r="E27" s="37"/>
      <c r="F27" s="36"/>
      <c r="G27" s="37"/>
      <c r="H27" s="36"/>
      <c r="I27" s="97">
        <f t="shared" si="0"/>
        <v>0</v>
      </c>
      <c r="J27" s="100">
        <f t="shared" si="1"/>
        <v>0</v>
      </c>
    </row>
    <row r="28" spans="1:10" ht="16.5">
      <c r="A28" s="40" t="s">
        <v>47</v>
      </c>
      <c r="B28" s="41">
        <v>5</v>
      </c>
      <c r="C28" s="42">
        <v>7</v>
      </c>
      <c r="D28" s="36">
        <v>11</v>
      </c>
      <c r="E28" s="37">
        <v>1</v>
      </c>
      <c r="F28" s="36">
        <v>3</v>
      </c>
      <c r="G28" s="37">
        <v>3</v>
      </c>
      <c r="H28" s="36">
        <v>1</v>
      </c>
      <c r="I28" s="97">
        <f t="shared" si="0"/>
        <v>31</v>
      </c>
      <c r="J28" s="100">
        <f t="shared" si="1"/>
        <v>22.142857142857142</v>
      </c>
    </row>
    <row r="29" spans="1:10" ht="16.5">
      <c r="A29" s="40" t="s">
        <v>48</v>
      </c>
      <c r="B29" s="41"/>
      <c r="C29" s="42"/>
      <c r="D29" s="36"/>
      <c r="E29" s="37"/>
      <c r="F29" s="36"/>
      <c r="G29" s="37"/>
      <c r="H29" s="36"/>
      <c r="I29" s="97">
        <f t="shared" si="0"/>
        <v>0</v>
      </c>
      <c r="J29" s="100">
        <f t="shared" si="1"/>
        <v>0</v>
      </c>
    </row>
    <row r="30" spans="1:10" ht="16.5">
      <c r="A30" s="40" t="s">
        <v>49</v>
      </c>
      <c r="B30" s="41"/>
      <c r="C30" s="42">
        <v>2</v>
      </c>
      <c r="D30" s="36"/>
      <c r="E30" s="37"/>
      <c r="F30" s="36">
        <v>1</v>
      </c>
      <c r="G30" s="37"/>
      <c r="H30" s="36"/>
      <c r="I30" s="97">
        <f t="shared" si="0"/>
        <v>3</v>
      </c>
      <c r="J30" s="100">
        <f t="shared" si="1"/>
        <v>2.142857142857143</v>
      </c>
    </row>
    <row r="31" spans="1:10" ht="16.5">
      <c r="A31" s="40" t="s">
        <v>50</v>
      </c>
      <c r="B31" s="41"/>
      <c r="C31" s="42"/>
      <c r="D31" s="36"/>
      <c r="E31" s="37"/>
      <c r="F31" s="36"/>
      <c r="G31" s="37">
        <v>1</v>
      </c>
      <c r="H31" s="36"/>
      <c r="I31" s="97">
        <f t="shared" si="0"/>
        <v>1</v>
      </c>
      <c r="J31" s="100">
        <f t="shared" si="1"/>
        <v>0.7142857142857143</v>
      </c>
    </row>
    <row r="32" spans="1:10" ht="16.5">
      <c r="A32" s="40" t="s">
        <v>52</v>
      </c>
      <c r="B32" s="41">
        <v>9</v>
      </c>
      <c r="C32" s="42">
        <v>16</v>
      </c>
      <c r="D32" s="36">
        <v>12</v>
      </c>
      <c r="E32" s="37">
        <v>13</v>
      </c>
      <c r="F32" s="36">
        <v>14</v>
      </c>
      <c r="G32" s="37">
        <v>15</v>
      </c>
      <c r="H32" s="36">
        <v>12</v>
      </c>
      <c r="I32" s="97">
        <f t="shared" si="0"/>
        <v>91</v>
      </c>
      <c r="J32" s="100">
        <f t="shared" si="1"/>
        <v>65</v>
      </c>
    </row>
    <row r="33" spans="1:10" ht="16.5">
      <c r="A33" s="40" t="s">
        <v>53</v>
      </c>
      <c r="B33" s="41">
        <v>5</v>
      </c>
      <c r="C33" s="42">
        <v>2</v>
      </c>
      <c r="D33" s="36">
        <v>4</v>
      </c>
      <c r="E33" s="37">
        <v>3</v>
      </c>
      <c r="F33" s="36">
        <v>3</v>
      </c>
      <c r="G33" s="37">
        <v>6</v>
      </c>
      <c r="H33" s="36">
        <v>3</v>
      </c>
      <c r="I33" s="97">
        <f t="shared" si="0"/>
        <v>26</v>
      </c>
      <c r="J33" s="100">
        <f t="shared" si="1"/>
        <v>18.571428571428573</v>
      </c>
    </row>
    <row r="34" spans="1:10" ht="16.5">
      <c r="A34" s="40" t="s">
        <v>133</v>
      </c>
      <c r="B34" s="41"/>
      <c r="C34" s="42"/>
      <c r="D34" s="36">
        <v>1</v>
      </c>
      <c r="E34" s="37"/>
      <c r="F34" s="36"/>
      <c r="G34" s="37"/>
      <c r="H34" s="36"/>
      <c r="I34" s="97">
        <f t="shared" si="0"/>
        <v>1</v>
      </c>
      <c r="J34" s="100"/>
    </row>
    <row r="35" spans="1:10" ht="16.5">
      <c r="A35" s="40" t="s">
        <v>54</v>
      </c>
      <c r="B35" s="41"/>
      <c r="C35" s="42"/>
      <c r="D35" s="36"/>
      <c r="E35" s="37"/>
      <c r="F35" s="36"/>
      <c r="G35" s="37"/>
      <c r="H35" s="36"/>
      <c r="I35" s="97">
        <f t="shared" si="0"/>
        <v>0</v>
      </c>
      <c r="J35" s="100">
        <f t="shared" si="1"/>
        <v>0</v>
      </c>
    </row>
    <row r="36" spans="1:10" ht="16.5">
      <c r="A36" s="40" t="s">
        <v>55</v>
      </c>
      <c r="B36" s="41">
        <v>2</v>
      </c>
      <c r="C36" s="42">
        <v>1</v>
      </c>
      <c r="D36" s="36">
        <v>1</v>
      </c>
      <c r="E36" s="37"/>
      <c r="F36" s="36"/>
      <c r="G36" s="37">
        <v>2</v>
      </c>
      <c r="H36" s="36"/>
      <c r="I36" s="97">
        <f t="shared" si="0"/>
        <v>6</v>
      </c>
      <c r="J36" s="100">
        <f t="shared" si="1"/>
        <v>4.285714285714286</v>
      </c>
    </row>
    <row r="37" spans="1:10" ht="16.5">
      <c r="A37" s="40" t="s">
        <v>56</v>
      </c>
      <c r="B37" s="41"/>
      <c r="C37" s="42"/>
      <c r="D37" s="36"/>
      <c r="E37" s="37"/>
      <c r="F37" s="36"/>
      <c r="G37" s="37"/>
      <c r="H37" s="36"/>
      <c r="I37" s="97">
        <f t="shared" si="0"/>
        <v>0</v>
      </c>
      <c r="J37" s="100">
        <f t="shared" si="1"/>
        <v>0</v>
      </c>
    </row>
    <row r="38" spans="1:10" ht="16.5">
      <c r="A38" s="40" t="s">
        <v>57</v>
      </c>
      <c r="B38" s="41">
        <v>1</v>
      </c>
      <c r="C38" s="42">
        <v>3</v>
      </c>
      <c r="D38" s="36">
        <v>4</v>
      </c>
      <c r="E38" s="37">
        <v>1</v>
      </c>
      <c r="F38" s="36"/>
      <c r="G38" s="37">
        <v>2</v>
      </c>
      <c r="H38" s="36">
        <v>1</v>
      </c>
      <c r="I38" s="97">
        <f t="shared" si="0"/>
        <v>12</v>
      </c>
      <c r="J38" s="100">
        <f t="shared" si="1"/>
        <v>8.571428571428571</v>
      </c>
    </row>
    <row r="39" spans="1:10" ht="16.5">
      <c r="A39" s="40" t="s">
        <v>58</v>
      </c>
      <c r="B39" s="41"/>
      <c r="C39" s="42"/>
      <c r="D39" s="36"/>
      <c r="E39" s="37">
        <v>1</v>
      </c>
      <c r="F39" s="36"/>
      <c r="G39" s="37"/>
      <c r="H39" s="36"/>
      <c r="I39" s="97">
        <f t="shared" si="0"/>
        <v>1</v>
      </c>
      <c r="J39" s="100">
        <f t="shared" si="1"/>
        <v>0.7142857142857143</v>
      </c>
    </row>
    <row r="40" spans="1:10" ht="16.5">
      <c r="A40" s="40" t="s">
        <v>59</v>
      </c>
      <c r="B40" s="41"/>
      <c r="C40" s="42"/>
      <c r="D40" s="36"/>
      <c r="E40" s="37">
        <v>2</v>
      </c>
      <c r="F40" s="36"/>
      <c r="G40" s="37"/>
      <c r="H40" s="36"/>
      <c r="I40" s="97">
        <f t="shared" si="0"/>
        <v>2</v>
      </c>
      <c r="J40" s="100">
        <f t="shared" si="1"/>
        <v>1.4285714285714286</v>
      </c>
    </row>
    <row r="41" spans="1:10" ht="16.5">
      <c r="A41" s="40" t="s">
        <v>60</v>
      </c>
      <c r="B41" s="41"/>
      <c r="C41" s="42">
        <v>2</v>
      </c>
      <c r="D41" s="36"/>
      <c r="E41" s="37">
        <v>1</v>
      </c>
      <c r="F41" s="36"/>
      <c r="G41" s="37"/>
      <c r="H41" s="36"/>
      <c r="I41" s="97">
        <f t="shared" si="0"/>
        <v>3</v>
      </c>
      <c r="J41" s="100">
        <f t="shared" si="1"/>
        <v>2.142857142857143</v>
      </c>
    </row>
    <row r="42" spans="1:10" ht="16.5">
      <c r="A42" s="40" t="s">
        <v>61</v>
      </c>
      <c r="B42" s="41"/>
      <c r="C42" s="42">
        <v>1</v>
      </c>
      <c r="D42" s="36"/>
      <c r="E42" s="37">
        <v>1</v>
      </c>
      <c r="F42" s="36"/>
      <c r="G42" s="37">
        <v>3</v>
      </c>
      <c r="H42" s="36">
        <v>2</v>
      </c>
      <c r="I42" s="97">
        <f t="shared" si="0"/>
        <v>7</v>
      </c>
      <c r="J42" s="100">
        <f t="shared" si="1"/>
        <v>5</v>
      </c>
    </row>
    <row r="43" spans="1:10" ht="16.5">
      <c r="A43" s="40" t="s">
        <v>62</v>
      </c>
      <c r="B43" s="41"/>
      <c r="C43" s="42"/>
      <c r="D43" s="36"/>
      <c r="E43" s="37"/>
      <c r="F43" s="36"/>
      <c r="G43" s="37"/>
      <c r="H43" s="36"/>
      <c r="I43" s="97">
        <f t="shared" si="0"/>
        <v>0</v>
      </c>
      <c r="J43" s="100">
        <f t="shared" si="1"/>
        <v>0</v>
      </c>
    </row>
    <row r="44" spans="1:10" ht="16.5">
      <c r="A44" s="40" t="s">
        <v>63</v>
      </c>
      <c r="B44" s="41">
        <v>1</v>
      </c>
      <c r="C44" s="42">
        <v>2</v>
      </c>
      <c r="D44" s="36"/>
      <c r="E44" s="37">
        <v>4</v>
      </c>
      <c r="F44" s="36">
        <v>5</v>
      </c>
      <c r="G44" s="37">
        <v>4</v>
      </c>
      <c r="H44" s="36"/>
      <c r="I44" s="97">
        <f t="shared" si="0"/>
        <v>16</v>
      </c>
      <c r="J44" s="100">
        <f t="shared" si="1"/>
        <v>11.428571428571429</v>
      </c>
    </row>
    <row r="45" spans="1:10" ht="16.5">
      <c r="A45" s="40" t="s">
        <v>64</v>
      </c>
      <c r="B45" s="41">
        <v>1</v>
      </c>
      <c r="C45" s="42">
        <v>1</v>
      </c>
      <c r="D45" s="36"/>
      <c r="E45" s="37">
        <v>2</v>
      </c>
      <c r="F45" s="36"/>
      <c r="G45" s="37">
        <v>1</v>
      </c>
      <c r="H45" s="36"/>
      <c r="I45" s="97">
        <f t="shared" si="0"/>
        <v>5</v>
      </c>
      <c r="J45" s="100">
        <f t="shared" si="1"/>
        <v>3.571428571428571</v>
      </c>
    </row>
    <row r="46" spans="1:10" ht="16.5">
      <c r="A46" s="40" t="s">
        <v>65</v>
      </c>
      <c r="B46" s="41">
        <v>4</v>
      </c>
      <c r="C46" s="42">
        <v>7</v>
      </c>
      <c r="D46" s="36"/>
      <c r="E46" s="37">
        <v>5</v>
      </c>
      <c r="F46" s="36">
        <v>5</v>
      </c>
      <c r="G46" s="37">
        <v>5</v>
      </c>
      <c r="H46" s="36">
        <v>2</v>
      </c>
      <c r="I46" s="97">
        <f t="shared" si="0"/>
        <v>28</v>
      </c>
      <c r="J46" s="100">
        <f t="shared" si="1"/>
        <v>20</v>
      </c>
    </row>
    <row r="47" spans="1:10" ht="16.5">
      <c r="A47" s="40" t="s">
        <v>66</v>
      </c>
      <c r="B47" s="41">
        <v>13</v>
      </c>
      <c r="C47" s="42">
        <v>14</v>
      </c>
      <c r="D47" s="36">
        <v>7</v>
      </c>
      <c r="E47" s="37">
        <v>13</v>
      </c>
      <c r="F47" s="36">
        <v>4</v>
      </c>
      <c r="G47" s="37">
        <v>11</v>
      </c>
      <c r="H47" s="36">
        <v>9</v>
      </c>
      <c r="I47" s="97">
        <f t="shared" si="0"/>
        <v>71</v>
      </c>
      <c r="J47" s="100">
        <f t="shared" si="1"/>
        <v>50.71428571428571</v>
      </c>
    </row>
    <row r="48" spans="1:10" ht="16.5">
      <c r="A48" s="40" t="s">
        <v>67</v>
      </c>
      <c r="B48" s="41"/>
      <c r="C48" s="42"/>
      <c r="D48" s="36"/>
      <c r="E48" s="37"/>
      <c r="F48" s="36"/>
      <c r="G48" s="37"/>
      <c r="H48" s="36"/>
      <c r="I48" s="97">
        <f t="shared" si="0"/>
        <v>0</v>
      </c>
      <c r="J48" s="100">
        <f t="shared" si="1"/>
        <v>0</v>
      </c>
    </row>
    <row r="49" spans="1:10" ht="16.5">
      <c r="A49" s="40" t="s">
        <v>68</v>
      </c>
      <c r="B49" s="41"/>
      <c r="C49" s="42"/>
      <c r="D49" s="36"/>
      <c r="E49" s="37"/>
      <c r="F49" s="36"/>
      <c r="G49" s="37"/>
      <c r="H49" s="36"/>
      <c r="I49" s="97">
        <f t="shared" si="0"/>
        <v>0</v>
      </c>
      <c r="J49" s="100">
        <f t="shared" si="1"/>
        <v>0</v>
      </c>
    </row>
    <row r="50" spans="1:10" ht="16.5">
      <c r="A50" s="40" t="s">
        <v>69</v>
      </c>
      <c r="B50" s="41">
        <v>2</v>
      </c>
      <c r="C50" s="42">
        <v>2</v>
      </c>
      <c r="D50" s="36">
        <v>2</v>
      </c>
      <c r="E50" s="37">
        <v>4</v>
      </c>
      <c r="F50" s="36"/>
      <c r="G50" s="37"/>
      <c r="H50" s="36"/>
      <c r="I50" s="97">
        <f t="shared" si="0"/>
        <v>10</v>
      </c>
      <c r="J50" s="100">
        <f t="shared" si="1"/>
        <v>7.142857142857142</v>
      </c>
    </row>
    <row r="51" spans="1:10" ht="16.5">
      <c r="A51" s="40" t="s">
        <v>70</v>
      </c>
      <c r="B51" s="41">
        <v>1</v>
      </c>
      <c r="C51" s="42">
        <v>1</v>
      </c>
      <c r="D51" s="36"/>
      <c r="E51" s="37"/>
      <c r="F51" s="36">
        <v>1</v>
      </c>
      <c r="G51" s="37"/>
      <c r="H51" s="36"/>
      <c r="I51" s="97">
        <f t="shared" si="0"/>
        <v>3</v>
      </c>
      <c r="J51" s="100">
        <f t="shared" si="1"/>
        <v>2.142857142857143</v>
      </c>
    </row>
    <row r="52" spans="1:10" ht="16.5">
      <c r="A52" s="40" t="s">
        <v>134</v>
      </c>
      <c r="B52" s="41"/>
      <c r="C52" s="42">
        <v>1</v>
      </c>
      <c r="D52" s="36"/>
      <c r="E52" s="37"/>
      <c r="F52" s="36"/>
      <c r="G52" s="37"/>
      <c r="H52" s="36"/>
      <c r="I52" s="97">
        <f t="shared" si="0"/>
        <v>1</v>
      </c>
      <c r="J52" s="100"/>
    </row>
    <row r="53" spans="1:10" ht="16.5">
      <c r="A53" s="40" t="s">
        <v>71</v>
      </c>
      <c r="B53" s="41">
        <v>1</v>
      </c>
      <c r="C53" s="42"/>
      <c r="D53" s="36"/>
      <c r="E53" s="37"/>
      <c r="F53" s="36"/>
      <c r="G53" s="37">
        <v>2</v>
      </c>
      <c r="H53" s="36"/>
      <c r="I53" s="97">
        <f t="shared" si="0"/>
        <v>3</v>
      </c>
      <c r="J53" s="100">
        <f t="shared" si="1"/>
        <v>2.142857142857143</v>
      </c>
    </row>
    <row r="54" spans="1:10" ht="16.5">
      <c r="A54" s="40" t="s">
        <v>72</v>
      </c>
      <c r="B54" s="41"/>
      <c r="C54" s="42"/>
      <c r="D54" s="36"/>
      <c r="E54" s="37"/>
      <c r="F54" s="36">
        <v>2</v>
      </c>
      <c r="G54" s="37">
        <v>2</v>
      </c>
      <c r="H54" s="36">
        <v>1</v>
      </c>
      <c r="I54" s="97">
        <f t="shared" si="0"/>
        <v>5</v>
      </c>
      <c r="J54" s="100">
        <f t="shared" si="1"/>
        <v>3.571428571428571</v>
      </c>
    </row>
    <row r="55" spans="1:10" ht="16.5">
      <c r="A55" s="40" t="s">
        <v>73</v>
      </c>
      <c r="B55" s="41"/>
      <c r="C55" s="42">
        <v>1</v>
      </c>
      <c r="D55" s="36"/>
      <c r="E55" s="37">
        <v>1</v>
      </c>
      <c r="F55" s="36"/>
      <c r="G55" s="37">
        <v>1</v>
      </c>
      <c r="H55" s="36">
        <v>2</v>
      </c>
      <c r="I55" s="97">
        <f t="shared" si="0"/>
        <v>5</v>
      </c>
      <c r="J55" s="100">
        <f t="shared" si="1"/>
        <v>3.571428571428571</v>
      </c>
    </row>
    <row r="56" spans="1:10" ht="16.5">
      <c r="A56" s="40" t="s">
        <v>74</v>
      </c>
      <c r="B56" s="41">
        <v>12</v>
      </c>
      <c r="C56" s="42">
        <v>6</v>
      </c>
      <c r="D56" s="36">
        <v>3</v>
      </c>
      <c r="E56" s="37">
        <v>9</v>
      </c>
      <c r="F56" s="36">
        <v>8</v>
      </c>
      <c r="G56" s="37">
        <v>10</v>
      </c>
      <c r="H56" s="36"/>
      <c r="I56" s="97">
        <f t="shared" si="0"/>
        <v>48</v>
      </c>
      <c r="J56" s="100">
        <f t="shared" si="1"/>
        <v>34.285714285714285</v>
      </c>
    </row>
    <row r="57" spans="1:10" ht="16.5">
      <c r="A57" s="40" t="s">
        <v>75</v>
      </c>
      <c r="B57" s="41">
        <v>8</v>
      </c>
      <c r="C57" s="42">
        <v>10</v>
      </c>
      <c r="D57" s="36">
        <v>5</v>
      </c>
      <c r="E57" s="37">
        <v>6</v>
      </c>
      <c r="F57" s="36">
        <v>18</v>
      </c>
      <c r="G57" s="37">
        <v>12</v>
      </c>
      <c r="H57" s="36">
        <v>3</v>
      </c>
      <c r="I57" s="97">
        <f t="shared" si="0"/>
        <v>62</v>
      </c>
      <c r="J57" s="100">
        <f t="shared" si="1"/>
        <v>44.285714285714285</v>
      </c>
    </row>
    <row r="58" spans="1:10" ht="16.5">
      <c r="A58" s="40" t="s">
        <v>76</v>
      </c>
      <c r="B58" s="41"/>
      <c r="C58" s="42"/>
      <c r="D58" s="36"/>
      <c r="E58" s="37"/>
      <c r="F58" s="36"/>
      <c r="G58" s="37"/>
      <c r="H58" s="36"/>
      <c r="I58" s="97">
        <f t="shared" si="0"/>
        <v>0</v>
      </c>
      <c r="J58" s="100">
        <f t="shared" si="1"/>
        <v>0</v>
      </c>
    </row>
    <row r="59" spans="1:10" ht="16.5">
      <c r="A59" s="40" t="s">
        <v>77</v>
      </c>
      <c r="B59" s="41"/>
      <c r="C59" s="42"/>
      <c r="D59" s="36">
        <v>1</v>
      </c>
      <c r="E59" s="37"/>
      <c r="F59" s="36"/>
      <c r="G59" s="37">
        <v>2</v>
      </c>
      <c r="H59" s="36"/>
      <c r="I59" s="97">
        <f t="shared" si="0"/>
        <v>3</v>
      </c>
      <c r="J59" s="100">
        <f t="shared" si="1"/>
        <v>2.142857142857143</v>
      </c>
    </row>
    <row r="60" spans="1:10" ht="16.5">
      <c r="A60" s="40" t="s">
        <v>78</v>
      </c>
      <c r="B60" s="41"/>
      <c r="C60" s="42">
        <v>1</v>
      </c>
      <c r="D60" s="36"/>
      <c r="E60" s="37"/>
      <c r="F60" s="36">
        <v>1</v>
      </c>
      <c r="G60" s="37"/>
      <c r="H60" s="36"/>
      <c r="I60" s="97">
        <f t="shared" si="0"/>
        <v>2</v>
      </c>
      <c r="J60" s="100">
        <f t="shared" si="1"/>
        <v>1.4285714285714286</v>
      </c>
    </row>
    <row r="61" spans="1:10" ht="16.5">
      <c r="A61" s="40" t="s">
        <v>79</v>
      </c>
      <c r="B61" s="41">
        <v>1</v>
      </c>
      <c r="C61" s="42"/>
      <c r="D61" s="36">
        <v>2</v>
      </c>
      <c r="E61" s="37">
        <v>4</v>
      </c>
      <c r="F61" s="36">
        <v>1</v>
      </c>
      <c r="G61" s="37">
        <v>5</v>
      </c>
      <c r="H61" s="36">
        <v>3</v>
      </c>
      <c r="I61" s="97">
        <f t="shared" si="0"/>
        <v>16</v>
      </c>
      <c r="J61" s="100">
        <f t="shared" si="1"/>
        <v>11.428571428571429</v>
      </c>
    </row>
    <row r="62" spans="1:10" ht="16.5">
      <c r="A62" s="40" t="s">
        <v>80</v>
      </c>
      <c r="B62" s="41">
        <v>6</v>
      </c>
      <c r="C62" s="42">
        <v>4</v>
      </c>
      <c r="D62" s="36">
        <v>6</v>
      </c>
      <c r="E62" s="37">
        <v>7</v>
      </c>
      <c r="F62" s="36">
        <v>12</v>
      </c>
      <c r="G62" s="37">
        <v>2</v>
      </c>
      <c r="H62" s="36">
        <v>10</v>
      </c>
      <c r="I62" s="97">
        <f t="shared" si="0"/>
        <v>47</v>
      </c>
      <c r="J62" s="100">
        <f t="shared" si="1"/>
        <v>33.57142857142857</v>
      </c>
    </row>
    <row r="63" spans="1:10" ht="16.5">
      <c r="A63" s="40" t="s">
        <v>81</v>
      </c>
      <c r="B63" s="41">
        <v>3</v>
      </c>
      <c r="C63" s="42">
        <v>7</v>
      </c>
      <c r="D63" s="36">
        <v>11</v>
      </c>
      <c r="E63" s="37">
        <v>6</v>
      </c>
      <c r="F63" s="36">
        <v>4</v>
      </c>
      <c r="G63" s="37">
        <v>7</v>
      </c>
      <c r="H63" s="36">
        <v>4</v>
      </c>
      <c r="I63" s="97">
        <f t="shared" si="0"/>
        <v>42</v>
      </c>
      <c r="J63" s="100">
        <f t="shared" si="1"/>
        <v>30</v>
      </c>
    </row>
    <row r="64" spans="1:10" ht="16.5">
      <c r="A64" s="43" t="s">
        <v>82</v>
      </c>
      <c r="B64" s="44">
        <v>2</v>
      </c>
      <c r="C64" s="45">
        <v>2</v>
      </c>
      <c r="D64" s="36">
        <v>9</v>
      </c>
      <c r="E64" s="37">
        <v>1</v>
      </c>
      <c r="F64" s="36"/>
      <c r="G64" s="37">
        <v>5</v>
      </c>
      <c r="H64" s="36">
        <v>3</v>
      </c>
      <c r="I64" s="97">
        <f t="shared" si="0"/>
        <v>22</v>
      </c>
      <c r="J64" s="100">
        <f t="shared" si="1"/>
        <v>15.714285714285714</v>
      </c>
    </row>
    <row r="65" spans="1:10" ht="16.5">
      <c r="A65" s="46" t="s">
        <v>83</v>
      </c>
      <c r="B65" s="41">
        <v>3</v>
      </c>
      <c r="C65" s="42">
        <v>17</v>
      </c>
      <c r="D65" s="36">
        <v>14</v>
      </c>
      <c r="E65" s="37">
        <v>13</v>
      </c>
      <c r="F65" s="36">
        <v>12</v>
      </c>
      <c r="G65" s="37">
        <v>7</v>
      </c>
      <c r="H65" s="36">
        <v>16</v>
      </c>
      <c r="I65" s="97">
        <f t="shared" si="0"/>
        <v>82</v>
      </c>
      <c r="J65" s="100">
        <f t="shared" si="1"/>
        <v>58.57142857142858</v>
      </c>
    </row>
    <row r="66" spans="1:10" ht="16.5">
      <c r="A66" s="46" t="s">
        <v>84</v>
      </c>
      <c r="B66" s="41">
        <v>5</v>
      </c>
      <c r="C66" s="42">
        <v>4</v>
      </c>
      <c r="D66" s="36">
        <v>4</v>
      </c>
      <c r="E66" s="37">
        <v>7</v>
      </c>
      <c r="F66" s="36">
        <v>1</v>
      </c>
      <c r="G66" s="37">
        <v>3</v>
      </c>
      <c r="H66" s="36"/>
      <c r="I66" s="97">
        <f t="shared" si="0"/>
        <v>24</v>
      </c>
      <c r="J66" s="100">
        <f t="shared" si="1"/>
        <v>17.142857142857142</v>
      </c>
    </row>
    <row r="67" spans="1:10" ht="16.5">
      <c r="A67" s="46" t="s">
        <v>85</v>
      </c>
      <c r="B67" s="41">
        <v>5</v>
      </c>
      <c r="C67" s="42">
        <v>1</v>
      </c>
      <c r="D67" s="36">
        <v>5</v>
      </c>
      <c r="E67" s="37">
        <v>6</v>
      </c>
      <c r="F67" s="36">
        <v>2</v>
      </c>
      <c r="G67" s="37">
        <v>2</v>
      </c>
      <c r="H67" s="36">
        <v>3</v>
      </c>
      <c r="I67" s="97">
        <f t="shared" si="0"/>
        <v>24</v>
      </c>
      <c r="J67" s="100">
        <f t="shared" si="1"/>
        <v>17.142857142857142</v>
      </c>
    </row>
    <row r="68" spans="1:10" ht="16.5">
      <c r="A68" s="46" t="s">
        <v>86</v>
      </c>
      <c r="B68" s="41">
        <v>1</v>
      </c>
      <c r="C68" s="42"/>
      <c r="D68" s="36"/>
      <c r="E68" s="37">
        <v>3</v>
      </c>
      <c r="F68" s="36"/>
      <c r="G68" s="37"/>
      <c r="H68" s="36"/>
      <c r="I68" s="97">
        <f t="shared" si="0"/>
        <v>4</v>
      </c>
      <c r="J68" s="100">
        <f t="shared" si="1"/>
        <v>2.857142857142857</v>
      </c>
    </row>
    <row r="69" spans="1:10" ht="16.5">
      <c r="A69" s="46" t="s">
        <v>87</v>
      </c>
      <c r="B69" s="41">
        <v>13</v>
      </c>
      <c r="C69" s="42">
        <v>13</v>
      </c>
      <c r="D69" s="36">
        <v>15</v>
      </c>
      <c r="E69" s="37">
        <v>12</v>
      </c>
      <c r="F69" s="36">
        <v>1</v>
      </c>
      <c r="G69" s="37">
        <v>15</v>
      </c>
      <c r="H69" s="36">
        <v>10</v>
      </c>
      <c r="I69" s="97">
        <f t="shared" si="0"/>
        <v>79</v>
      </c>
      <c r="J69" s="100">
        <f t="shared" si="1"/>
        <v>56.42857142857143</v>
      </c>
    </row>
    <row r="70" spans="1:10" ht="16.5">
      <c r="A70" s="46" t="s">
        <v>88</v>
      </c>
      <c r="B70" s="41"/>
      <c r="C70" s="42"/>
      <c r="D70" s="36"/>
      <c r="E70" s="37"/>
      <c r="F70" s="36"/>
      <c r="G70" s="37"/>
      <c r="H70" s="36"/>
      <c r="I70" s="97">
        <f t="shared" si="0"/>
        <v>0</v>
      </c>
      <c r="J70" s="100">
        <f t="shared" si="1"/>
        <v>0</v>
      </c>
    </row>
    <row r="71" spans="1:10" ht="16.5">
      <c r="A71" s="46" t="s">
        <v>89</v>
      </c>
      <c r="B71" s="41">
        <v>1</v>
      </c>
      <c r="C71" s="42">
        <v>1</v>
      </c>
      <c r="D71" s="36">
        <v>2</v>
      </c>
      <c r="E71" s="37"/>
      <c r="F71" s="36"/>
      <c r="G71" s="37">
        <v>1</v>
      </c>
      <c r="H71" s="36"/>
      <c r="I71" s="97">
        <f t="shared" si="0"/>
        <v>5</v>
      </c>
      <c r="J71" s="100">
        <f t="shared" si="1"/>
        <v>3.571428571428571</v>
      </c>
    </row>
    <row r="72" spans="1:10" ht="16.5">
      <c r="A72" s="46" t="s">
        <v>90</v>
      </c>
      <c r="B72" s="41"/>
      <c r="C72" s="42"/>
      <c r="D72" s="36"/>
      <c r="E72" s="37"/>
      <c r="F72" s="36"/>
      <c r="G72" s="37"/>
      <c r="H72" s="36"/>
      <c r="I72" s="97">
        <f aca="true" t="shared" si="2" ref="I72:I79">SUM(B72:H72)</f>
        <v>0</v>
      </c>
      <c r="J72" s="100">
        <f t="shared" si="1"/>
        <v>0</v>
      </c>
    </row>
    <row r="73" spans="1:10" ht="16.5">
      <c r="A73" s="46" t="s">
        <v>91</v>
      </c>
      <c r="B73" s="41"/>
      <c r="C73" s="42"/>
      <c r="D73" s="36">
        <v>1</v>
      </c>
      <c r="E73" s="37"/>
      <c r="F73" s="36"/>
      <c r="G73" s="37"/>
      <c r="H73" s="36"/>
      <c r="I73" s="97">
        <f t="shared" si="2"/>
        <v>1</v>
      </c>
      <c r="J73" s="100">
        <f t="shared" si="1"/>
        <v>0.7142857142857143</v>
      </c>
    </row>
    <row r="74" spans="1:10" ht="16.5">
      <c r="A74" s="46" t="s">
        <v>92</v>
      </c>
      <c r="B74" s="41"/>
      <c r="C74" s="42"/>
      <c r="D74" s="36"/>
      <c r="E74" s="37"/>
      <c r="F74" s="36"/>
      <c r="G74" s="37"/>
      <c r="H74" s="36"/>
      <c r="I74" s="97">
        <f t="shared" si="2"/>
        <v>0</v>
      </c>
      <c r="J74" s="100">
        <f t="shared" si="1"/>
        <v>0</v>
      </c>
    </row>
    <row r="75" spans="1:10" ht="16.5">
      <c r="A75" s="46" t="s">
        <v>93</v>
      </c>
      <c r="B75" s="41"/>
      <c r="C75" s="42"/>
      <c r="D75" s="36"/>
      <c r="E75" s="37">
        <v>1</v>
      </c>
      <c r="F75" s="36"/>
      <c r="G75" s="37"/>
      <c r="H75" s="36"/>
      <c r="I75" s="97">
        <f t="shared" si="2"/>
        <v>1</v>
      </c>
      <c r="J75" s="100">
        <f>SUM(I75/140*100)</f>
        <v>0.7142857142857143</v>
      </c>
    </row>
    <row r="76" spans="1:10" ht="16.5">
      <c r="A76" s="46" t="s">
        <v>94</v>
      </c>
      <c r="B76" s="41"/>
      <c r="C76" s="42"/>
      <c r="D76" s="36"/>
      <c r="E76" s="37"/>
      <c r="F76" s="36"/>
      <c r="G76" s="37"/>
      <c r="H76" s="36"/>
      <c r="I76" s="97">
        <f t="shared" si="2"/>
        <v>0</v>
      </c>
      <c r="J76" s="100">
        <f>SUM(I76/140*100)</f>
        <v>0</v>
      </c>
    </row>
    <row r="77" spans="1:10" ht="16.5">
      <c r="A77" s="46" t="s">
        <v>95</v>
      </c>
      <c r="B77" s="41">
        <v>1</v>
      </c>
      <c r="C77" s="42">
        <v>1</v>
      </c>
      <c r="D77" s="36">
        <v>1</v>
      </c>
      <c r="E77" s="37"/>
      <c r="F77" s="36"/>
      <c r="G77" s="37">
        <v>1</v>
      </c>
      <c r="H77" s="36"/>
      <c r="I77" s="97">
        <f t="shared" si="2"/>
        <v>4</v>
      </c>
      <c r="J77" s="100">
        <f>SUM(I77/140*100)</f>
        <v>2.857142857142857</v>
      </c>
    </row>
    <row r="78" spans="1:10" ht="16.5">
      <c r="A78" s="47" t="s">
        <v>96</v>
      </c>
      <c r="B78" s="44"/>
      <c r="C78" s="45">
        <v>1</v>
      </c>
      <c r="D78" s="48"/>
      <c r="E78" s="49">
        <v>1</v>
      </c>
      <c r="F78" s="48"/>
      <c r="G78" s="49"/>
      <c r="H78" s="48"/>
      <c r="I78" s="97">
        <f t="shared" si="2"/>
        <v>2</v>
      </c>
      <c r="J78" s="100">
        <f>SUM(I78/140*100)</f>
        <v>1.4285714285714286</v>
      </c>
    </row>
    <row r="79" spans="1:10" ht="16.5">
      <c r="A79" s="47" t="s">
        <v>97</v>
      </c>
      <c r="B79" s="44"/>
      <c r="C79" s="45"/>
      <c r="D79" s="48"/>
      <c r="E79" s="49"/>
      <c r="F79" s="48"/>
      <c r="G79" s="49"/>
      <c r="H79" s="48"/>
      <c r="I79" s="97">
        <f t="shared" si="2"/>
        <v>0</v>
      </c>
      <c r="J79" s="100">
        <f>SUM(I79/140*100)</f>
        <v>0</v>
      </c>
    </row>
    <row r="80" spans="1:10" ht="16.5">
      <c r="A80" s="50"/>
      <c r="B80" s="51"/>
      <c r="C80" s="51"/>
      <c r="D80" s="52"/>
      <c r="E80" s="53"/>
      <c r="F80" s="54"/>
      <c r="G80" s="52"/>
      <c r="H80" s="55"/>
      <c r="J80" s="86"/>
    </row>
    <row r="81" spans="1:10" ht="16.5">
      <c r="A81" s="56"/>
      <c r="B81" s="57"/>
      <c r="C81" s="57"/>
      <c r="D81" s="57"/>
      <c r="E81" s="58"/>
      <c r="F81" s="59"/>
      <c r="G81" s="57"/>
      <c r="H81" s="60"/>
      <c r="J81" s="86"/>
    </row>
    <row r="82" spans="1:10" ht="16.5">
      <c r="A82" s="61"/>
      <c r="B82" s="62"/>
      <c r="C82" s="62"/>
      <c r="D82" s="63"/>
      <c r="E82" s="64"/>
      <c r="F82" s="65"/>
      <c r="G82" s="63"/>
      <c r="H82" s="66"/>
      <c r="J82" s="86"/>
    </row>
    <row r="83" spans="1:10" ht="16.5">
      <c r="A83" s="67" t="s">
        <v>100</v>
      </c>
      <c r="B83" s="68">
        <f aca="true" t="shared" si="3" ref="B83:H83">COUNTA(B8:B79)</f>
        <v>30</v>
      </c>
      <c r="C83" s="68">
        <f t="shared" si="3"/>
        <v>36</v>
      </c>
      <c r="D83" s="68">
        <f t="shared" si="3"/>
        <v>27</v>
      </c>
      <c r="E83" s="68">
        <f t="shared" si="3"/>
        <v>35</v>
      </c>
      <c r="F83" s="68">
        <f t="shared" si="3"/>
        <v>24</v>
      </c>
      <c r="G83" s="69">
        <f t="shared" si="3"/>
        <v>30</v>
      </c>
      <c r="H83" s="70">
        <f t="shared" si="3"/>
        <v>20</v>
      </c>
      <c r="J83" s="86"/>
    </row>
    <row r="84" spans="1:10" ht="16.5">
      <c r="A84" s="71" t="s">
        <v>101</v>
      </c>
      <c r="B84" s="72"/>
      <c r="C84" s="73"/>
      <c r="D84" s="74"/>
      <c r="E84" s="74"/>
      <c r="F84" s="75"/>
      <c r="G84" s="76"/>
      <c r="H84" s="74"/>
      <c r="J84" s="86"/>
    </row>
    <row r="87" spans="1:3" ht="17.25">
      <c r="A87" s="78" t="s">
        <v>102</v>
      </c>
      <c r="B87" s="79"/>
      <c r="C87" s="79"/>
    </row>
    <row r="88" spans="1:3" ht="17.25">
      <c r="A88" s="78" t="s">
        <v>103</v>
      </c>
      <c r="B88" s="78" t="s">
        <v>104</v>
      </c>
      <c r="C88" s="79"/>
    </row>
    <row r="89" spans="1:3" ht="17.25">
      <c r="A89" s="78" t="s">
        <v>105</v>
      </c>
      <c r="B89" s="79"/>
      <c r="C89" s="79"/>
    </row>
    <row r="90" ht="16.5">
      <c r="A90" s="101" t="s">
        <v>124</v>
      </c>
    </row>
    <row r="91" ht="16.5">
      <c r="A91" s="81" t="s">
        <v>107</v>
      </c>
    </row>
    <row r="92" ht="16.5">
      <c r="A92" s="101" t="s">
        <v>125</v>
      </c>
    </row>
    <row r="93" ht="16.5">
      <c r="A93" s="81" t="s">
        <v>109</v>
      </c>
    </row>
    <row r="94" ht="16.5">
      <c r="A94" s="101" t="s">
        <v>126</v>
      </c>
    </row>
    <row r="95" ht="16.5">
      <c r="A95" s="82" t="s">
        <v>111</v>
      </c>
    </row>
    <row r="96" ht="16.5">
      <c r="A96" s="101" t="s">
        <v>127</v>
      </c>
    </row>
    <row r="97" ht="16.5">
      <c r="A97" s="81" t="s">
        <v>113</v>
      </c>
    </row>
    <row r="98" ht="16.5">
      <c r="A98" s="101" t="s">
        <v>128</v>
      </c>
    </row>
    <row r="99" ht="16.5">
      <c r="A99" s="81" t="s">
        <v>115</v>
      </c>
    </row>
    <row r="100" ht="16.5">
      <c r="A100" s="84" t="s">
        <v>129</v>
      </c>
    </row>
    <row r="101" ht="16.5">
      <c r="A101" s="84" t="s">
        <v>117</v>
      </c>
    </row>
    <row r="102" ht="16.5">
      <c r="A102" s="84" t="s">
        <v>130</v>
      </c>
    </row>
    <row r="103" ht="16.5">
      <c r="A103" s="84" t="s">
        <v>119</v>
      </c>
    </row>
    <row r="104" ht="16.5">
      <c r="A104" s="8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0"/>
  <sheetViews>
    <sheetView zoomScale="70" zoomScaleNormal="70" workbookViewId="0" topLeftCell="A106">
      <selection activeCell="A1" sqref="A1"/>
    </sheetView>
  </sheetViews>
  <sheetFormatPr defaultColWidth="9.140625" defaultRowHeight="12.75"/>
  <cols>
    <col min="1" max="1" width="19.28125" style="0" customWidth="1"/>
    <col min="7" max="17" width="9.140625" style="105" customWidth="1"/>
  </cols>
  <sheetData>
    <row r="1" spans="1:7" ht="17.25">
      <c r="A1" s="1" t="s">
        <v>137</v>
      </c>
      <c r="B1" s="2"/>
      <c r="C1" s="2"/>
      <c r="E1" s="2"/>
      <c r="G1" s="106" t="s">
        <v>138</v>
      </c>
    </row>
    <row r="2" spans="1:7" ht="17.25">
      <c r="A2" s="1" t="s">
        <v>139</v>
      </c>
      <c r="B2" s="2"/>
      <c r="C2" s="2"/>
      <c r="E2" s="2"/>
      <c r="G2" s="106"/>
    </row>
    <row r="3" spans="1:3" ht="17.25">
      <c r="A3" s="1"/>
      <c r="B3" s="2"/>
      <c r="C3" s="2"/>
    </row>
    <row r="4" spans="1:19" ht="16.5">
      <c r="A4" s="3" t="s">
        <v>2</v>
      </c>
      <c r="B4" s="4" t="s">
        <v>3</v>
      </c>
      <c r="C4" s="107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6" t="s">
        <v>9</v>
      </c>
      <c r="I4" s="108" t="s">
        <v>140</v>
      </c>
      <c r="J4" s="87" t="s">
        <v>141</v>
      </c>
      <c r="K4" s="108" t="s">
        <v>142</v>
      </c>
      <c r="L4" s="87" t="s">
        <v>143</v>
      </c>
      <c r="M4" s="109" t="s">
        <v>144</v>
      </c>
      <c r="N4" s="110" t="s">
        <v>145</v>
      </c>
      <c r="O4" s="109" t="s">
        <v>146</v>
      </c>
      <c r="P4" s="111"/>
      <c r="Q4" s="9"/>
      <c r="R4" s="112"/>
      <c r="S4" s="89"/>
    </row>
    <row r="5" spans="1:19" ht="16.5">
      <c r="A5" s="10" t="s">
        <v>147</v>
      </c>
      <c r="B5" s="11" t="s">
        <v>11</v>
      </c>
      <c r="C5" s="113" t="s">
        <v>11</v>
      </c>
      <c r="D5" s="13" t="s">
        <v>12</v>
      </c>
      <c r="E5" s="14" t="s">
        <v>13</v>
      </c>
      <c r="F5" s="13" t="s">
        <v>14</v>
      </c>
      <c r="G5" s="14" t="s">
        <v>15</v>
      </c>
      <c r="H5" s="13" t="s">
        <v>16</v>
      </c>
      <c r="I5" s="114" t="s">
        <v>148</v>
      </c>
      <c r="J5" s="90" t="s">
        <v>149</v>
      </c>
      <c r="K5" s="114" t="s">
        <v>150</v>
      </c>
      <c r="L5" s="90" t="s">
        <v>151</v>
      </c>
      <c r="M5" s="114" t="s">
        <v>151</v>
      </c>
      <c r="N5" s="90" t="s">
        <v>151</v>
      </c>
      <c r="O5" s="114" t="s">
        <v>151</v>
      </c>
      <c r="P5" s="115"/>
      <c r="Q5" s="16"/>
      <c r="R5" s="116"/>
      <c r="S5" s="92"/>
    </row>
    <row r="6" spans="1:19" ht="16.5">
      <c r="A6" s="17"/>
      <c r="B6" s="18"/>
      <c r="C6" s="117"/>
      <c r="D6" s="20"/>
      <c r="E6" s="21"/>
      <c r="F6" s="20"/>
      <c r="G6" s="14" t="s">
        <v>17</v>
      </c>
      <c r="H6" s="13" t="s">
        <v>18</v>
      </c>
      <c r="I6" s="114" t="s">
        <v>152</v>
      </c>
      <c r="J6" s="90" t="s">
        <v>153</v>
      </c>
      <c r="K6" s="114" t="s">
        <v>154</v>
      </c>
      <c r="L6" s="90"/>
      <c r="M6" s="114"/>
      <c r="N6" s="90"/>
      <c r="O6" s="114"/>
      <c r="P6" s="115" t="s">
        <v>155</v>
      </c>
      <c r="Q6" s="16" t="s">
        <v>156</v>
      </c>
      <c r="R6" s="116" t="s">
        <v>19</v>
      </c>
      <c r="S6" s="92" t="s">
        <v>20</v>
      </c>
    </row>
    <row r="7" spans="1:19" ht="16.5">
      <c r="A7" s="17" t="s">
        <v>21</v>
      </c>
      <c r="B7" s="18"/>
      <c r="C7" s="117"/>
      <c r="D7" s="20"/>
      <c r="E7" s="21"/>
      <c r="F7" s="20"/>
      <c r="G7" s="14" t="s">
        <v>22</v>
      </c>
      <c r="H7" s="20"/>
      <c r="I7" s="118"/>
      <c r="J7" s="93"/>
      <c r="K7" s="118"/>
      <c r="L7" s="93"/>
      <c r="M7" s="118"/>
      <c r="N7" s="93"/>
      <c r="O7" s="118"/>
      <c r="P7" s="115" t="s">
        <v>157</v>
      </c>
      <c r="Q7" s="16" t="s">
        <v>158</v>
      </c>
      <c r="R7" s="116" t="s">
        <v>159</v>
      </c>
      <c r="S7" s="92" t="s">
        <v>24</v>
      </c>
    </row>
    <row r="8" spans="1:19" ht="12.75">
      <c r="A8" s="22" t="s">
        <v>25</v>
      </c>
      <c r="B8" s="23"/>
      <c r="C8" s="119"/>
      <c r="D8" s="25"/>
      <c r="E8" s="26"/>
      <c r="F8" s="25"/>
      <c r="G8" s="26"/>
      <c r="H8" s="25"/>
      <c r="I8" s="120"/>
      <c r="J8" s="94"/>
      <c r="K8" s="120"/>
      <c r="L8" s="94"/>
      <c r="M8" s="120"/>
      <c r="N8" s="94"/>
      <c r="O8" s="120"/>
      <c r="P8" s="121"/>
      <c r="Q8" s="28"/>
      <c r="R8" s="122"/>
      <c r="S8" s="96"/>
    </row>
    <row r="9" spans="1:19" ht="16.5">
      <c r="A9" s="29" t="s">
        <v>27</v>
      </c>
      <c r="B9" s="30"/>
      <c r="C9" s="12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4"/>
      <c r="Q9" s="124">
        <f>COUNTA(B9:O9)</f>
        <v>0</v>
      </c>
      <c r="R9" s="97"/>
      <c r="S9" s="125">
        <v>0</v>
      </c>
    </row>
    <row r="10" spans="1:19" ht="16.5">
      <c r="A10" s="29" t="s">
        <v>160</v>
      </c>
      <c r="B10" s="30"/>
      <c r="C10" s="123"/>
      <c r="D10" s="32"/>
      <c r="E10" s="33"/>
      <c r="F10" s="32">
        <v>3</v>
      </c>
      <c r="G10" s="33"/>
      <c r="H10" s="32"/>
      <c r="I10" s="33"/>
      <c r="J10" s="32"/>
      <c r="K10" s="33"/>
      <c r="L10" s="32"/>
      <c r="M10" s="33"/>
      <c r="N10" s="32"/>
      <c r="O10" s="33"/>
      <c r="P10" s="38">
        <f aca="true" t="shared" si="0" ref="P10:P73">SUM(B10:O10)</f>
        <v>3</v>
      </c>
      <c r="Q10" s="126">
        <f aca="true" t="shared" si="1" ref="Q10:Q73">COUNTA(B10:O10)</f>
        <v>1</v>
      </c>
      <c r="R10" s="99">
        <v>1</v>
      </c>
      <c r="S10" s="125">
        <f>SUM(R10/2.8)</f>
        <v>0.35714285714285715</v>
      </c>
    </row>
    <row r="11" spans="1:19" ht="16.5">
      <c r="A11" s="29" t="s">
        <v>28</v>
      </c>
      <c r="B11" s="30"/>
      <c r="C11" s="123">
        <v>1</v>
      </c>
      <c r="D11" s="36"/>
      <c r="E11" s="37">
        <v>7</v>
      </c>
      <c r="F11" s="36">
        <v>7</v>
      </c>
      <c r="G11" s="37"/>
      <c r="H11" s="36"/>
      <c r="I11" s="33">
        <v>2</v>
      </c>
      <c r="J11" s="32"/>
      <c r="K11" s="127">
        <v>1</v>
      </c>
      <c r="L11" s="128"/>
      <c r="M11" s="127"/>
      <c r="N11" s="128"/>
      <c r="O11" s="127">
        <v>3</v>
      </c>
      <c r="P11" s="38">
        <f t="shared" si="0"/>
        <v>21</v>
      </c>
      <c r="Q11" s="126">
        <f t="shared" si="1"/>
        <v>6</v>
      </c>
      <c r="R11" s="99">
        <v>10</v>
      </c>
      <c r="S11" s="125">
        <f aca="true" t="shared" si="2" ref="S11:S74">SUM(R11/2.8)</f>
        <v>3.5714285714285716</v>
      </c>
    </row>
    <row r="12" spans="1:19" ht="16.5">
      <c r="A12" s="40" t="s">
        <v>29</v>
      </c>
      <c r="B12" s="41"/>
      <c r="C12" s="129">
        <v>1</v>
      </c>
      <c r="D12" s="36">
        <v>2</v>
      </c>
      <c r="E12" s="37">
        <v>1</v>
      </c>
      <c r="F12" s="36"/>
      <c r="G12" s="37"/>
      <c r="H12" s="36"/>
      <c r="I12" s="33"/>
      <c r="J12" s="128">
        <v>2</v>
      </c>
      <c r="K12" s="127"/>
      <c r="L12" s="128"/>
      <c r="M12" s="127"/>
      <c r="N12" s="128">
        <v>1</v>
      </c>
      <c r="O12" s="127">
        <v>4</v>
      </c>
      <c r="P12" s="38">
        <f t="shared" si="0"/>
        <v>11</v>
      </c>
      <c r="Q12" s="126">
        <f t="shared" si="1"/>
        <v>6</v>
      </c>
      <c r="R12" s="99">
        <v>10</v>
      </c>
      <c r="S12" s="125">
        <f t="shared" si="2"/>
        <v>3.5714285714285716</v>
      </c>
    </row>
    <row r="13" spans="1:19" ht="16.5">
      <c r="A13" s="40" t="s">
        <v>30</v>
      </c>
      <c r="B13" s="41"/>
      <c r="C13" s="129"/>
      <c r="D13" s="36">
        <v>1</v>
      </c>
      <c r="E13" s="37"/>
      <c r="F13" s="36"/>
      <c r="G13" s="37"/>
      <c r="H13" s="36"/>
      <c r="I13" s="33"/>
      <c r="J13" s="32"/>
      <c r="K13" s="33"/>
      <c r="L13" s="32"/>
      <c r="M13" s="33"/>
      <c r="N13" s="32"/>
      <c r="O13" s="33"/>
      <c r="P13" s="38">
        <f t="shared" si="0"/>
        <v>1</v>
      </c>
      <c r="Q13" s="126">
        <f t="shared" si="1"/>
        <v>1</v>
      </c>
      <c r="R13" s="99">
        <v>1</v>
      </c>
      <c r="S13" s="125">
        <f t="shared" si="2"/>
        <v>0.35714285714285715</v>
      </c>
    </row>
    <row r="14" spans="1:19" ht="16.5">
      <c r="A14" s="40" t="s">
        <v>31</v>
      </c>
      <c r="B14" s="41"/>
      <c r="C14" s="129"/>
      <c r="D14" s="36"/>
      <c r="E14" s="37"/>
      <c r="F14" s="36"/>
      <c r="G14" s="37"/>
      <c r="H14" s="36"/>
      <c r="I14" s="33"/>
      <c r="J14" s="32"/>
      <c r="K14" s="33"/>
      <c r="L14" s="32"/>
      <c r="M14" s="33"/>
      <c r="N14" s="32"/>
      <c r="O14" s="33"/>
      <c r="P14" s="38"/>
      <c r="Q14" s="126">
        <f t="shared" si="1"/>
        <v>0</v>
      </c>
      <c r="R14" s="99"/>
      <c r="S14" s="125">
        <f t="shared" si="2"/>
        <v>0</v>
      </c>
    </row>
    <row r="15" spans="1:19" ht="16.5">
      <c r="A15" s="40" t="s">
        <v>32</v>
      </c>
      <c r="B15" s="41"/>
      <c r="C15" s="129"/>
      <c r="D15" s="36"/>
      <c r="E15" s="37"/>
      <c r="F15" s="36"/>
      <c r="G15" s="37"/>
      <c r="H15" s="36"/>
      <c r="I15" s="33"/>
      <c r="J15" s="32"/>
      <c r="K15" s="33"/>
      <c r="L15" s="32"/>
      <c r="M15" s="33"/>
      <c r="N15" s="32"/>
      <c r="O15" s="127">
        <v>1</v>
      </c>
      <c r="P15" s="38">
        <f t="shared" si="0"/>
        <v>1</v>
      </c>
      <c r="Q15" s="126">
        <f t="shared" si="1"/>
        <v>1</v>
      </c>
      <c r="R15" s="99">
        <v>1</v>
      </c>
      <c r="S15" s="125">
        <f t="shared" si="2"/>
        <v>0.35714285714285715</v>
      </c>
    </row>
    <row r="16" spans="1:19" ht="16.5">
      <c r="A16" s="40" t="s">
        <v>161</v>
      </c>
      <c r="B16" s="41"/>
      <c r="C16" s="129"/>
      <c r="D16" s="36"/>
      <c r="E16" s="37"/>
      <c r="F16" s="36"/>
      <c r="G16" s="37"/>
      <c r="H16" s="36"/>
      <c r="I16" s="33"/>
      <c r="J16" s="32"/>
      <c r="K16" s="33"/>
      <c r="L16" s="32"/>
      <c r="M16" s="33"/>
      <c r="N16" s="32"/>
      <c r="O16" s="127">
        <v>52</v>
      </c>
      <c r="P16" s="38">
        <f t="shared" si="0"/>
        <v>52</v>
      </c>
      <c r="Q16" s="126">
        <f t="shared" si="1"/>
        <v>1</v>
      </c>
      <c r="R16" s="99">
        <v>1</v>
      </c>
      <c r="S16" s="125">
        <f t="shared" si="2"/>
        <v>0.35714285714285715</v>
      </c>
    </row>
    <row r="17" spans="1:19" ht="16.5">
      <c r="A17" s="40" t="s">
        <v>33</v>
      </c>
      <c r="B17" s="41">
        <v>15</v>
      </c>
      <c r="C17" s="129"/>
      <c r="D17" s="36">
        <v>60</v>
      </c>
      <c r="E17" s="37">
        <v>3</v>
      </c>
      <c r="F17" s="36">
        <v>4</v>
      </c>
      <c r="G17" s="37"/>
      <c r="H17" s="36"/>
      <c r="I17" s="33">
        <v>2</v>
      </c>
      <c r="J17" s="32"/>
      <c r="K17" s="33"/>
      <c r="L17" s="128">
        <v>1</v>
      </c>
      <c r="M17" s="127"/>
      <c r="N17" s="128"/>
      <c r="O17" s="127">
        <v>19</v>
      </c>
      <c r="P17" s="38">
        <f t="shared" si="0"/>
        <v>104</v>
      </c>
      <c r="Q17" s="126">
        <f t="shared" si="1"/>
        <v>7</v>
      </c>
      <c r="R17" s="99">
        <v>13</v>
      </c>
      <c r="S17" s="125">
        <f t="shared" si="2"/>
        <v>4.642857142857143</v>
      </c>
    </row>
    <row r="18" spans="1:19" ht="16.5">
      <c r="A18" s="40" t="s">
        <v>34</v>
      </c>
      <c r="B18" s="41"/>
      <c r="C18" s="129"/>
      <c r="D18" s="36"/>
      <c r="E18" s="37">
        <v>12</v>
      </c>
      <c r="F18" s="36"/>
      <c r="G18" s="37"/>
      <c r="H18" s="36"/>
      <c r="I18" s="33"/>
      <c r="J18" s="32"/>
      <c r="K18" s="33"/>
      <c r="L18" s="32"/>
      <c r="M18" s="33"/>
      <c r="N18" s="32"/>
      <c r="O18" s="33"/>
      <c r="P18" s="38">
        <f t="shared" si="0"/>
        <v>12</v>
      </c>
      <c r="Q18" s="126">
        <f t="shared" si="1"/>
        <v>1</v>
      </c>
      <c r="R18" s="99">
        <v>1</v>
      </c>
      <c r="S18" s="125">
        <f t="shared" si="2"/>
        <v>0.35714285714285715</v>
      </c>
    </row>
    <row r="19" spans="1:19" ht="16.5">
      <c r="A19" s="40" t="s">
        <v>35</v>
      </c>
      <c r="B19" s="41"/>
      <c r="C19" s="129"/>
      <c r="D19" s="36"/>
      <c r="E19" s="37"/>
      <c r="F19" s="36"/>
      <c r="G19" s="37"/>
      <c r="H19" s="36"/>
      <c r="I19" s="33"/>
      <c r="J19" s="32"/>
      <c r="K19" s="33"/>
      <c r="L19" s="32"/>
      <c r="M19" s="33"/>
      <c r="N19" s="32"/>
      <c r="O19" s="33"/>
      <c r="P19" s="38"/>
      <c r="Q19" s="126">
        <f t="shared" si="1"/>
        <v>0</v>
      </c>
      <c r="R19" s="99"/>
      <c r="S19" s="125">
        <f t="shared" si="2"/>
        <v>0</v>
      </c>
    </row>
    <row r="20" spans="1:19" ht="16.5">
      <c r="A20" s="40" t="s">
        <v>36</v>
      </c>
      <c r="B20" s="41">
        <v>66</v>
      </c>
      <c r="C20" s="129">
        <v>11</v>
      </c>
      <c r="D20" s="36">
        <v>21</v>
      </c>
      <c r="E20" s="37">
        <v>15</v>
      </c>
      <c r="F20" s="36">
        <v>4</v>
      </c>
      <c r="G20" s="130">
        <v>1</v>
      </c>
      <c r="H20" s="36"/>
      <c r="I20" s="33"/>
      <c r="J20" s="128">
        <v>3</v>
      </c>
      <c r="K20" s="127">
        <v>22</v>
      </c>
      <c r="L20" s="128"/>
      <c r="M20" s="127"/>
      <c r="N20" s="128"/>
      <c r="O20" s="127">
        <v>2</v>
      </c>
      <c r="P20" s="38">
        <f t="shared" si="0"/>
        <v>145</v>
      </c>
      <c r="Q20" s="126">
        <f t="shared" si="1"/>
        <v>9</v>
      </c>
      <c r="R20" s="99">
        <v>17</v>
      </c>
      <c r="S20" s="125">
        <f t="shared" si="2"/>
        <v>6.071428571428572</v>
      </c>
    </row>
    <row r="21" spans="1:19" ht="16.5">
      <c r="A21" s="40" t="s">
        <v>37</v>
      </c>
      <c r="B21" s="41">
        <v>20</v>
      </c>
      <c r="C21" s="129"/>
      <c r="D21" s="36"/>
      <c r="E21" s="37"/>
      <c r="F21" s="36"/>
      <c r="G21" s="37"/>
      <c r="H21" s="36"/>
      <c r="I21" s="33"/>
      <c r="J21" s="32"/>
      <c r="K21" s="33"/>
      <c r="L21" s="32"/>
      <c r="M21" s="33"/>
      <c r="N21" s="32"/>
      <c r="O21" s="33"/>
      <c r="P21" s="38">
        <f t="shared" si="0"/>
        <v>20</v>
      </c>
      <c r="Q21" s="126">
        <f t="shared" si="1"/>
        <v>1</v>
      </c>
      <c r="R21" s="99">
        <v>2</v>
      </c>
      <c r="S21" s="125">
        <f t="shared" si="2"/>
        <v>0.7142857142857143</v>
      </c>
    </row>
    <row r="22" spans="1:19" ht="16.5">
      <c r="A22" s="40" t="s">
        <v>162</v>
      </c>
      <c r="B22" s="41"/>
      <c r="C22" s="129"/>
      <c r="D22" s="36"/>
      <c r="E22" s="37"/>
      <c r="F22" s="36"/>
      <c r="G22" s="37"/>
      <c r="H22" s="36"/>
      <c r="I22" s="33"/>
      <c r="J22" s="32"/>
      <c r="K22" s="33"/>
      <c r="L22" s="32"/>
      <c r="M22" s="33"/>
      <c r="N22" s="32"/>
      <c r="O22" s="127">
        <v>2</v>
      </c>
      <c r="P22" s="38">
        <f t="shared" si="0"/>
        <v>2</v>
      </c>
      <c r="Q22" s="126">
        <f t="shared" si="1"/>
        <v>1</v>
      </c>
      <c r="R22" s="99">
        <v>1</v>
      </c>
      <c r="S22" s="125">
        <f t="shared" si="2"/>
        <v>0.35714285714285715</v>
      </c>
    </row>
    <row r="23" spans="1:19" ht="16.5">
      <c r="A23" s="40" t="s">
        <v>38</v>
      </c>
      <c r="B23" s="41"/>
      <c r="C23" s="129">
        <v>1</v>
      </c>
      <c r="D23" s="36">
        <v>1</v>
      </c>
      <c r="E23" s="37"/>
      <c r="F23" s="36"/>
      <c r="G23" s="37"/>
      <c r="H23" s="36"/>
      <c r="I23" s="33">
        <v>1</v>
      </c>
      <c r="J23" s="128">
        <v>1</v>
      </c>
      <c r="K23" s="127"/>
      <c r="L23" s="128"/>
      <c r="M23" s="127"/>
      <c r="N23" s="128"/>
      <c r="O23" s="127"/>
      <c r="P23" s="38">
        <f t="shared" si="0"/>
        <v>4</v>
      </c>
      <c r="Q23" s="126">
        <f t="shared" si="1"/>
        <v>4</v>
      </c>
      <c r="R23" s="99">
        <v>4</v>
      </c>
      <c r="S23" s="125">
        <f t="shared" si="2"/>
        <v>1.4285714285714286</v>
      </c>
    </row>
    <row r="24" spans="1:19" ht="16.5">
      <c r="A24" s="40" t="s">
        <v>39</v>
      </c>
      <c r="B24" s="41"/>
      <c r="C24" s="129">
        <v>1</v>
      </c>
      <c r="D24" s="36"/>
      <c r="E24" s="37">
        <v>1</v>
      </c>
      <c r="F24" s="36"/>
      <c r="G24" s="37"/>
      <c r="H24" s="36"/>
      <c r="I24" s="33"/>
      <c r="J24" s="128">
        <v>2</v>
      </c>
      <c r="K24" s="127"/>
      <c r="L24" s="128">
        <v>1</v>
      </c>
      <c r="M24" s="127">
        <v>1</v>
      </c>
      <c r="N24" s="128">
        <v>5</v>
      </c>
      <c r="O24" s="127">
        <v>2</v>
      </c>
      <c r="P24" s="38">
        <f t="shared" si="0"/>
        <v>13</v>
      </c>
      <c r="Q24" s="126">
        <f t="shared" si="1"/>
        <v>7</v>
      </c>
      <c r="R24" s="99">
        <v>13</v>
      </c>
      <c r="S24" s="125">
        <f t="shared" si="2"/>
        <v>4.642857142857143</v>
      </c>
    </row>
    <row r="25" spans="1:19" ht="16.5">
      <c r="A25" s="40" t="s">
        <v>163</v>
      </c>
      <c r="B25" s="41"/>
      <c r="C25" s="129"/>
      <c r="D25" s="36"/>
      <c r="E25" s="37"/>
      <c r="F25" s="36"/>
      <c r="G25" s="37"/>
      <c r="H25" s="36"/>
      <c r="I25" s="33"/>
      <c r="J25" s="128"/>
      <c r="K25" s="127"/>
      <c r="L25" s="128"/>
      <c r="M25" s="127"/>
      <c r="N25" s="128"/>
      <c r="O25" s="127">
        <v>1</v>
      </c>
      <c r="P25" s="38">
        <f t="shared" si="0"/>
        <v>1</v>
      </c>
      <c r="Q25" s="126">
        <f t="shared" si="1"/>
        <v>1</v>
      </c>
      <c r="R25" s="99">
        <v>1</v>
      </c>
      <c r="S25" s="125">
        <f t="shared" si="2"/>
        <v>0.35714285714285715</v>
      </c>
    </row>
    <row r="26" spans="1:19" ht="16.5">
      <c r="A26" s="40" t="s">
        <v>40</v>
      </c>
      <c r="B26" s="41">
        <v>1</v>
      </c>
      <c r="C26" s="129">
        <v>4</v>
      </c>
      <c r="D26" s="36">
        <v>6</v>
      </c>
      <c r="E26" s="37">
        <v>3</v>
      </c>
      <c r="F26" s="36">
        <v>1</v>
      </c>
      <c r="G26" s="37">
        <v>2</v>
      </c>
      <c r="H26" s="36"/>
      <c r="I26" s="33">
        <v>2</v>
      </c>
      <c r="J26" s="128">
        <v>7</v>
      </c>
      <c r="K26" s="127">
        <v>1</v>
      </c>
      <c r="L26" s="128">
        <v>5</v>
      </c>
      <c r="M26" s="127"/>
      <c r="N26" s="128">
        <v>6</v>
      </c>
      <c r="O26" s="127">
        <v>11</v>
      </c>
      <c r="P26" s="38">
        <f t="shared" si="0"/>
        <v>49</v>
      </c>
      <c r="Q26" s="126">
        <f t="shared" si="1"/>
        <v>12</v>
      </c>
      <c r="R26" s="99">
        <v>41</v>
      </c>
      <c r="S26" s="125">
        <f t="shared" si="2"/>
        <v>14.642857142857144</v>
      </c>
    </row>
    <row r="27" spans="1:19" ht="16.5">
      <c r="A27" s="40" t="s">
        <v>41</v>
      </c>
      <c r="B27" s="41">
        <v>5</v>
      </c>
      <c r="C27" s="129">
        <v>2</v>
      </c>
      <c r="D27" s="36">
        <v>3</v>
      </c>
      <c r="E27" s="37">
        <v>3</v>
      </c>
      <c r="F27" s="36"/>
      <c r="G27" s="131">
        <v>4</v>
      </c>
      <c r="H27" s="132">
        <v>1</v>
      </c>
      <c r="I27" s="33">
        <v>3</v>
      </c>
      <c r="J27" s="128">
        <v>5</v>
      </c>
      <c r="K27" s="127">
        <v>1</v>
      </c>
      <c r="L27" s="128">
        <v>1</v>
      </c>
      <c r="M27" s="127"/>
      <c r="N27" s="128">
        <v>1</v>
      </c>
      <c r="O27" s="127">
        <v>7</v>
      </c>
      <c r="P27" s="38">
        <f t="shared" si="0"/>
        <v>36</v>
      </c>
      <c r="Q27" s="126">
        <f t="shared" si="1"/>
        <v>12</v>
      </c>
      <c r="R27" s="99">
        <v>33</v>
      </c>
      <c r="S27" s="125">
        <f t="shared" si="2"/>
        <v>11.785714285714286</v>
      </c>
    </row>
    <row r="28" spans="1:19" ht="16.5">
      <c r="A28" s="40" t="s">
        <v>164</v>
      </c>
      <c r="B28" s="41"/>
      <c r="C28" s="129"/>
      <c r="D28" s="36"/>
      <c r="E28" s="37"/>
      <c r="F28" s="36"/>
      <c r="G28" s="131"/>
      <c r="H28" s="132"/>
      <c r="I28" s="33"/>
      <c r="J28" s="128"/>
      <c r="K28" s="127"/>
      <c r="L28" s="128"/>
      <c r="M28" s="127"/>
      <c r="N28" s="128"/>
      <c r="O28" s="127">
        <v>1</v>
      </c>
      <c r="P28" s="38">
        <f t="shared" si="0"/>
        <v>1</v>
      </c>
      <c r="Q28" s="126">
        <f t="shared" si="1"/>
        <v>1</v>
      </c>
      <c r="R28" s="99">
        <v>1</v>
      </c>
      <c r="S28" s="125">
        <f t="shared" si="2"/>
        <v>0.35714285714285715</v>
      </c>
    </row>
    <row r="29" spans="1:19" ht="16.5">
      <c r="A29" s="40" t="s">
        <v>42</v>
      </c>
      <c r="B29" s="41">
        <v>1</v>
      </c>
      <c r="C29" s="129">
        <v>5</v>
      </c>
      <c r="D29" s="36">
        <v>3</v>
      </c>
      <c r="E29" s="37">
        <v>1</v>
      </c>
      <c r="F29" s="36"/>
      <c r="G29" s="37"/>
      <c r="H29" s="36"/>
      <c r="I29" s="33">
        <v>1</v>
      </c>
      <c r="J29" s="32"/>
      <c r="K29" s="127">
        <v>1</v>
      </c>
      <c r="L29" s="128">
        <v>1</v>
      </c>
      <c r="M29" s="127"/>
      <c r="N29" s="128"/>
      <c r="O29" s="127">
        <v>6</v>
      </c>
      <c r="P29" s="38">
        <f t="shared" si="0"/>
        <v>19</v>
      </c>
      <c r="Q29" s="126">
        <f t="shared" si="1"/>
        <v>8</v>
      </c>
      <c r="R29" s="99">
        <v>17</v>
      </c>
      <c r="S29" s="125">
        <f t="shared" si="2"/>
        <v>6.071428571428572</v>
      </c>
    </row>
    <row r="30" spans="1:19" ht="16.5">
      <c r="A30" s="40" t="s">
        <v>165</v>
      </c>
      <c r="B30" s="41"/>
      <c r="C30" s="129"/>
      <c r="D30" s="36"/>
      <c r="E30" s="37"/>
      <c r="F30" s="36"/>
      <c r="G30" s="37"/>
      <c r="H30" s="36"/>
      <c r="I30" s="33"/>
      <c r="J30" s="32"/>
      <c r="K30" s="127">
        <v>1</v>
      </c>
      <c r="L30" s="128"/>
      <c r="M30" s="127"/>
      <c r="N30" s="128"/>
      <c r="O30" s="127"/>
      <c r="P30" s="38">
        <f t="shared" si="0"/>
        <v>1</v>
      </c>
      <c r="Q30" s="126">
        <f t="shared" si="1"/>
        <v>1</v>
      </c>
      <c r="R30" s="99">
        <v>1</v>
      </c>
      <c r="S30" s="125">
        <f t="shared" si="2"/>
        <v>0.35714285714285715</v>
      </c>
    </row>
    <row r="31" spans="1:19" ht="16.5">
      <c r="A31" s="40" t="s">
        <v>43</v>
      </c>
      <c r="B31" s="41">
        <v>2</v>
      </c>
      <c r="C31" s="129"/>
      <c r="D31" s="36"/>
      <c r="E31" s="37"/>
      <c r="F31" s="36">
        <v>3</v>
      </c>
      <c r="G31" s="37"/>
      <c r="H31" s="36"/>
      <c r="I31" s="33">
        <v>1</v>
      </c>
      <c r="J31" s="128">
        <v>3</v>
      </c>
      <c r="K31" s="127">
        <v>3</v>
      </c>
      <c r="L31" s="128"/>
      <c r="M31" s="127"/>
      <c r="N31" s="128"/>
      <c r="O31" s="127">
        <v>23</v>
      </c>
      <c r="P31" s="38">
        <f t="shared" si="0"/>
        <v>35</v>
      </c>
      <c r="Q31" s="126">
        <f t="shared" si="1"/>
        <v>6</v>
      </c>
      <c r="R31" s="99">
        <v>20</v>
      </c>
      <c r="S31" s="125">
        <f t="shared" si="2"/>
        <v>7.142857142857143</v>
      </c>
    </row>
    <row r="32" spans="1:19" ht="16.5">
      <c r="A32" s="40" t="s">
        <v>44</v>
      </c>
      <c r="B32" s="41">
        <v>9</v>
      </c>
      <c r="C32" s="129"/>
      <c r="D32" s="36"/>
      <c r="E32" s="37"/>
      <c r="F32" s="36">
        <v>4</v>
      </c>
      <c r="G32" s="37"/>
      <c r="H32" s="36"/>
      <c r="I32" s="33"/>
      <c r="J32" s="128">
        <v>1</v>
      </c>
      <c r="K32" s="127">
        <v>1</v>
      </c>
      <c r="L32" s="128"/>
      <c r="M32" s="127"/>
      <c r="N32" s="128"/>
      <c r="O32" s="127">
        <v>5</v>
      </c>
      <c r="P32" s="38">
        <f t="shared" si="0"/>
        <v>20</v>
      </c>
      <c r="Q32" s="126">
        <f t="shared" si="1"/>
        <v>5</v>
      </c>
      <c r="R32" s="99">
        <v>7</v>
      </c>
      <c r="S32" s="125">
        <f t="shared" si="2"/>
        <v>2.5</v>
      </c>
    </row>
    <row r="33" spans="1:19" ht="16.5">
      <c r="A33" s="40" t="s">
        <v>45</v>
      </c>
      <c r="B33" s="41"/>
      <c r="C33" s="129"/>
      <c r="D33" s="36">
        <v>26</v>
      </c>
      <c r="E33" s="37">
        <v>12</v>
      </c>
      <c r="F33" s="36"/>
      <c r="G33" s="131">
        <v>10</v>
      </c>
      <c r="H33" s="36"/>
      <c r="I33" s="33"/>
      <c r="J33" s="32"/>
      <c r="K33" s="127">
        <v>35</v>
      </c>
      <c r="L33" s="128">
        <v>39</v>
      </c>
      <c r="M33" s="127"/>
      <c r="N33" s="128">
        <v>72</v>
      </c>
      <c r="O33" s="127"/>
      <c r="P33" s="38">
        <f t="shared" si="0"/>
        <v>194</v>
      </c>
      <c r="Q33" s="126">
        <f t="shared" si="1"/>
        <v>6</v>
      </c>
      <c r="R33" s="99">
        <v>19</v>
      </c>
      <c r="S33" s="125">
        <f t="shared" si="2"/>
        <v>6.7857142857142865</v>
      </c>
    </row>
    <row r="34" spans="1:19" ht="16.5">
      <c r="A34" s="40" t="s">
        <v>46</v>
      </c>
      <c r="B34" s="41"/>
      <c r="C34" s="129"/>
      <c r="D34" s="36"/>
      <c r="E34" s="37"/>
      <c r="F34" s="36"/>
      <c r="G34" s="37"/>
      <c r="H34" s="36"/>
      <c r="I34" s="33"/>
      <c r="J34" s="32"/>
      <c r="K34" s="33"/>
      <c r="L34" s="32"/>
      <c r="M34" s="33"/>
      <c r="N34" s="32"/>
      <c r="O34" s="33"/>
      <c r="P34" s="38"/>
      <c r="Q34" s="126">
        <f t="shared" si="1"/>
        <v>0</v>
      </c>
      <c r="R34" s="99"/>
      <c r="S34" s="125">
        <f t="shared" si="2"/>
        <v>0</v>
      </c>
    </row>
    <row r="35" spans="1:19" ht="16.5">
      <c r="A35" s="40" t="s">
        <v>166</v>
      </c>
      <c r="B35" s="41"/>
      <c r="C35" s="129"/>
      <c r="D35" s="36"/>
      <c r="E35" s="37">
        <v>3</v>
      </c>
      <c r="F35" s="36"/>
      <c r="G35" s="37"/>
      <c r="H35" s="36"/>
      <c r="I35" s="33"/>
      <c r="J35" s="32"/>
      <c r="K35" s="33"/>
      <c r="L35" s="32"/>
      <c r="M35" s="33"/>
      <c r="N35" s="32"/>
      <c r="O35" s="33"/>
      <c r="P35" s="38">
        <f t="shared" si="0"/>
        <v>3</v>
      </c>
      <c r="Q35" s="126">
        <f t="shared" si="1"/>
        <v>1</v>
      </c>
      <c r="R35" s="99">
        <v>2</v>
      </c>
      <c r="S35" s="125">
        <f t="shared" si="2"/>
        <v>0.7142857142857143</v>
      </c>
    </row>
    <row r="36" spans="1:19" ht="16.5">
      <c r="A36" s="40" t="s">
        <v>47</v>
      </c>
      <c r="B36" s="41">
        <v>39</v>
      </c>
      <c r="C36" s="129">
        <v>29</v>
      </c>
      <c r="D36" s="36">
        <v>33</v>
      </c>
      <c r="E36" s="37">
        <v>17</v>
      </c>
      <c r="F36" s="36">
        <v>138</v>
      </c>
      <c r="G36" s="131">
        <v>91</v>
      </c>
      <c r="H36" s="132">
        <v>13</v>
      </c>
      <c r="I36" s="33">
        <v>9</v>
      </c>
      <c r="J36" s="128">
        <v>47</v>
      </c>
      <c r="K36" s="127">
        <v>2</v>
      </c>
      <c r="L36" s="128">
        <v>24</v>
      </c>
      <c r="M36" s="127"/>
      <c r="N36" s="128">
        <v>22</v>
      </c>
      <c r="O36" s="127">
        <v>5</v>
      </c>
      <c r="P36" s="38">
        <f t="shared" si="0"/>
        <v>469</v>
      </c>
      <c r="Q36" s="126">
        <f t="shared" si="1"/>
        <v>13</v>
      </c>
      <c r="R36" s="99">
        <v>68</v>
      </c>
      <c r="S36" s="125">
        <f t="shared" si="2"/>
        <v>24.28571428571429</v>
      </c>
    </row>
    <row r="37" spans="1:19" ht="16.5">
      <c r="A37" s="40" t="s">
        <v>48</v>
      </c>
      <c r="B37" s="41"/>
      <c r="C37" s="129"/>
      <c r="D37" s="36"/>
      <c r="E37" s="37"/>
      <c r="F37" s="36"/>
      <c r="G37" s="37"/>
      <c r="H37" s="36"/>
      <c r="I37" s="33"/>
      <c r="J37" s="32"/>
      <c r="K37" s="33"/>
      <c r="L37" s="128">
        <v>3</v>
      </c>
      <c r="M37" s="127"/>
      <c r="N37" s="128">
        <v>1</v>
      </c>
      <c r="O37" s="127">
        <v>1</v>
      </c>
      <c r="P37" s="38">
        <f t="shared" si="0"/>
        <v>5</v>
      </c>
      <c r="Q37" s="126">
        <f t="shared" si="1"/>
        <v>3</v>
      </c>
      <c r="R37" s="99">
        <v>3</v>
      </c>
      <c r="S37" s="125">
        <f t="shared" si="2"/>
        <v>1.0714285714285714</v>
      </c>
    </row>
    <row r="38" spans="1:19" ht="16.5">
      <c r="A38" s="40" t="s">
        <v>49</v>
      </c>
      <c r="B38" s="41"/>
      <c r="C38" s="129"/>
      <c r="D38" s="36">
        <v>3</v>
      </c>
      <c r="E38" s="37">
        <v>1</v>
      </c>
      <c r="F38" s="36"/>
      <c r="G38" s="37"/>
      <c r="H38" s="36"/>
      <c r="I38" s="33"/>
      <c r="J38" s="32"/>
      <c r="K38" s="33"/>
      <c r="L38" s="128">
        <v>1</v>
      </c>
      <c r="M38" s="127"/>
      <c r="N38" s="128"/>
      <c r="O38" s="127"/>
      <c r="P38" s="38">
        <f t="shared" si="0"/>
        <v>5</v>
      </c>
      <c r="Q38" s="126">
        <f t="shared" si="1"/>
        <v>3</v>
      </c>
      <c r="R38" s="99">
        <v>3</v>
      </c>
      <c r="S38" s="125">
        <f t="shared" si="2"/>
        <v>1.0714285714285714</v>
      </c>
    </row>
    <row r="39" spans="1:19" ht="16.5">
      <c r="A39" s="40" t="s">
        <v>50</v>
      </c>
      <c r="B39" s="41"/>
      <c r="C39" s="129"/>
      <c r="D39" s="36"/>
      <c r="E39" s="37"/>
      <c r="F39" s="36"/>
      <c r="G39" s="37"/>
      <c r="H39" s="36"/>
      <c r="I39" s="33"/>
      <c r="J39" s="32"/>
      <c r="K39" s="33"/>
      <c r="L39" s="32"/>
      <c r="M39" s="127">
        <v>4</v>
      </c>
      <c r="N39" s="128">
        <v>5</v>
      </c>
      <c r="O39" s="127">
        <v>6</v>
      </c>
      <c r="P39" s="38">
        <f t="shared" si="0"/>
        <v>15</v>
      </c>
      <c r="Q39" s="126">
        <f t="shared" si="1"/>
        <v>3</v>
      </c>
      <c r="R39" s="99">
        <v>10</v>
      </c>
      <c r="S39" s="125">
        <f t="shared" si="2"/>
        <v>3.5714285714285716</v>
      </c>
    </row>
    <row r="40" spans="1:19" ht="16.5">
      <c r="A40" s="40" t="s">
        <v>51</v>
      </c>
      <c r="B40" s="41">
        <v>1</v>
      </c>
      <c r="C40" s="129">
        <v>4</v>
      </c>
      <c r="D40" s="36"/>
      <c r="E40" s="37"/>
      <c r="F40" s="36"/>
      <c r="G40" s="37"/>
      <c r="H40" s="36"/>
      <c r="I40" s="33"/>
      <c r="J40" s="32"/>
      <c r="K40" s="33"/>
      <c r="L40" s="128">
        <v>39</v>
      </c>
      <c r="M40" s="127">
        <v>1</v>
      </c>
      <c r="N40" s="128">
        <v>75</v>
      </c>
      <c r="O40" s="127">
        <v>1</v>
      </c>
      <c r="P40" s="38">
        <f t="shared" si="0"/>
        <v>121</v>
      </c>
      <c r="Q40" s="126">
        <f t="shared" si="1"/>
        <v>6</v>
      </c>
      <c r="R40" s="99">
        <v>16</v>
      </c>
      <c r="S40" s="125">
        <f t="shared" si="2"/>
        <v>5.714285714285714</v>
      </c>
    </row>
    <row r="41" spans="1:19" ht="16.5">
      <c r="A41" s="40" t="s">
        <v>52</v>
      </c>
      <c r="B41" s="41">
        <v>123</v>
      </c>
      <c r="C41" s="129">
        <v>151</v>
      </c>
      <c r="D41" s="36">
        <v>409</v>
      </c>
      <c r="E41" s="37">
        <v>456</v>
      </c>
      <c r="F41" s="36">
        <v>60</v>
      </c>
      <c r="G41" s="131">
        <v>270</v>
      </c>
      <c r="H41" s="132">
        <v>162</v>
      </c>
      <c r="I41" s="33">
        <v>390</v>
      </c>
      <c r="J41" s="128">
        <v>129</v>
      </c>
      <c r="K41" s="127">
        <v>183</v>
      </c>
      <c r="L41" s="128">
        <v>445</v>
      </c>
      <c r="M41" s="127">
        <v>10</v>
      </c>
      <c r="N41" s="128">
        <v>848</v>
      </c>
      <c r="O41" s="127">
        <v>551</v>
      </c>
      <c r="P41" s="38">
        <f t="shared" si="0"/>
        <v>4187</v>
      </c>
      <c r="Q41" s="126">
        <f t="shared" si="1"/>
        <v>14</v>
      </c>
      <c r="R41" s="99">
        <v>179</v>
      </c>
      <c r="S41" s="125">
        <f t="shared" si="2"/>
        <v>63.92857142857143</v>
      </c>
    </row>
    <row r="42" spans="1:19" ht="16.5">
      <c r="A42" s="40" t="s">
        <v>53</v>
      </c>
      <c r="B42" s="41">
        <v>41</v>
      </c>
      <c r="C42" s="129">
        <v>42</v>
      </c>
      <c r="D42" s="36">
        <v>3</v>
      </c>
      <c r="E42" s="37">
        <v>20</v>
      </c>
      <c r="F42" s="36">
        <v>4</v>
      </c>
      <c r="G42" s="131">
        <v>10</v>
      </c>
      <c r="H42" s="132">
        <v>10</v>
      </c>
      <c r="I42" s="33">
        <v>4</v>
      </c>
      <c r="J42" s="128">
        <v>3</v>
      </c>
      <c r="K42" s="127">
        <v>2</v>
      </c>
      <c r="L42" s="128">
        <v>8</v>
      </c>
      <c r="M42" s="127"/>
      <c r="N42" s="128">
        <v>10</v>
      </c>
      <c r="O42" s="127">
        <v>16</v>
      </c>
      <c r="P42" s="38">
        <f t="shared" si="0"/>
        <v>173</v>
      </c>
      <c r="Q42" s="126">
        <f t="shared" si="1"/>
        <v>13</v>
      </c>
      <c r="R42" s="99">
        <v>42</v>
      </c>
      <c r="S42" s="125">
        <f t="shared" si="2"/>
        <v>15.000000000000002</v>
      </c>
    </row>
    <row r="43" spans="1:19" ht="16.5">
      <c r="A43" s="40" t="s">
        <v>133</v>
      </c>
      <c r="B43" s="41">
        <v>1</v>
      </c>
      <c r="C43" s="129"/>
      <c r="D43" s="36"/>
      <c r="E43" s="37"/>
      <c r="F43" s="36"/>
      <c r="G43" s="37"/>
      <c r="H43" s="36"/>
      <c r="I43" s="33"/>
      <c r="J43" s="32"/>
      <c r="K43" s="33"/>
      <c r="L43" s="128">
        <v>1</v>
      </c>
      <c r="M43" s="127"/>
      <c r="N43" s="128">
        <v>1</v>
      </c>
      <c r="O43" s="127"/>
      <c r="P43" s="38">
        <f t="shared" si="0"/>
        <v>3</v>
      </c>
      <c r="Q43" s="126">
        <f t="shared" si="1"/>
        <v>3</v>
      </c>
      <c r="R43" s="99">
        <v>3</v>
      </c>
      <c r="S43" s="125">
        <f t="shared" si="2"/>
        <v>1.0714285714285714</v>
      </c>
    </row>
    <row r="44" spans="1:19" ht="16.5">
      <c r="A44" s="40" t="s">
        <v>54</v>
      </c>
      <c r="B44" s="41"/>
      <c r="C44" s="129"/>
      <c r="D44" s="36"/>
      <c r="E44" s="37"/>
      <c r="F44" s="36"/>
      <c r="G44" s="37"/>
      <c r="H44" s="36"/>
      <c r="I44" s="33"/>
      <c r="J44" s="128">
        <v>1</v>
      </c>
      <c r="K44" s="127"/>
      <c r="L44" s="128"/>
      <c r="M44" s="127"/>
      <c r="N44" s="128"/>
      <c r="O44" s="127"/>
      <c r="P44" s="38">
        <f t="shared" si="0"/>
        <v>1</v>
      </c>
      <c r="Q44" s="126">
        <f t="shared" si="1"/>
        <v>1</v>
      </c>
      <c r="R44" s="99">
        <v>1</v>
      </c>
      <c r="S44" s="125">
        <f t="shared" si="2"/>
        <v>0.35714285714285715</v>
      </c>
    </row>
    <row r="45" spans="1:19" ht="16.5">
      <c r="A45" s="40" t="s">
        <v>56</v>
      </c>
      <c r="B45" s="41"/>
      <c r="C45" s="129"/>
      <c r="D45" s="36"/>
      <c r="E45" s="37"/>
      <c r="F45" s="36"/>
      <c r="G45" s="37"/>
      <c r="H45" s="36"/>
      <c r="I45" s="33"/>
      <c r="J45" s="32"/>
      <c r="K45" s="33"/>
      <c r="L45" s="32"/>
      <c r="M45" s="127">
        <v>4</v>
      </c>
      <c r="N45" s="128">
        <v>1</v>
      </c>
      <c r="O45" s="33"/>
      <c r="P45" s="38">
        <f t="shared" si="0"/>
        <v>5</v>
      </c>
      <c r="Q45" s="126">
        <f t="shared" si="1"/>
        <v>2</v>
      </c>
      <c r="R45" s="99">
        <v>5</v>
      </c>
      <c r="S45" s="125">
        <f t="shared" si="2"/>
        <v>1.7857142857142858</v>
      </c>
    </row>
    <row r="46" spans="1:19" ht="16.5">
      <c r="A46" s="40" t="s">
        <v>55</v>
      </c>
      <c r="B46" s="41">
        <v>2</v>
      </c>
      <c r="C46" s="129">
        <v>1</v>
      </c>
      <c r="D46" s="36"/>
      <c r="E46" s="37">
        <v>4</v>
      </c>
      <c r="F46" s="36"/>
      <c r="G46" s="37"/>
      <c r="H46" s="36"/>
      <c r="I46" s="33"/>
      <c r="J46" s="128">
        <v>5</v>
      </c>
      <c r="K46" s="127">
        <v>2</v>
      </c>
      <c r="L46" s="128"/>
      <c r="M46" s="127"/>
      <c r="N46" s="128">
        <v>3</v>
      </c>
      <c r="O46" s="127">
        <v>3</v>
      </c>
      <c r="P46" s="38">
        <f t="shared" si="0"/>
        <v>20</v>
      </c>
      <c r="Q46" s="126">
        <f t="shared" si="1"/>
        <v>7</v>
      </c>
      <c r="R46" s="99">
        <v>18</v>
      </c>
      <c r="S46" s="125">
        <f t="shared" si="2"/>
        <v>6.428571428571429</v>
      </c>
    </row>
    <row r="47" spans="1:19" ht="16.5">
      <c r="A47" s="40" t="s">
        <v>57</v>
      </c>
      <c r="B47" s="41">
        <v>4</v>
      </c>
      <c r="C47" s="129">
        <v>3</v>
      </c>
      <c r="D47" s="36">
        <v>3</v>
      </c>
      <c r="E47" s="37">
        <v>5</v>
      </c>
      <c r="F47" s="36"/>
      <c r="G47" s="131">
        <v>2</v>
      </c>
      <c r="H47" s="36"/>
      <c r="I47" s="33"/>
      <c r="J47" s="32"/>
      <c r="K47" s="127">
        <v>1</v>
      </c>
      <c r="L47" s="128">
        <v>2</v>
      </c>
      <c r="M47" s="127">
        <v>17</v>
      </c>
      <c r="N47" s="128"/>
      <c r="O47" s="127">
        <v>9</v>
      </c>
      <c r="P47" s="38">
        <f t="shared" si="0"/>
        <v>46</v>
      </c>
      <c r="Q47" s="126">
        <f t="shared" si="1"/>
        <v>9</v>
      </c>
      <c r="R47" s="99">
        <v>31</v>
      </c>
      <c r="S47" s="125">
        <f t="shared" si="2"/>
        <v>11.071428571428573</v>
      </c>
    </row>
    <row r="48" spans="1:19" ht="16.5">
      <c r="A48" s="40" t="s">
        <v>58</v>
      </c>
      <c r="B48" s="41"/>
      <c r="C48" s="129"/>
      <c r="D48" s="36"/>
      <c r="E48" s="37"/>
      <c r="F48" s="36"/>
      <c r="G48" s="37"/>
      <c r="H48" s="36"/>
      <c r="I48" s="33">
        <v>20</v>
      </c>
      <c r="J48" s="128">
        <v>1</v>
      </c>
      <c r="K48" s="127"/>
      <c r="L48" s="128"/>
      <c r="M48" s="127"/>
      <c r="N48" s="128">
        <v>3</v>
      </c>
      <c r="O48" s="127"/>
      <c r="P48" s="38">
        <f t="shared" si="0"/>
        <v>24</v>
      </c>
      <c r="Q48" s="126">
        <f t="shared" si="1"/>
        <v>3</v>
      </c>
      <c r="R48" s="99">
        <v>6</v>
      </c>
      <c r="S48" s="125">
        <f t="shared" si="2"/>
        <v>2.142857142857143</v>
      </c>
    </row>
    <row r="49" spans="1:19" ht="16.5">
      <c r="A49" s="40" t="s">
        <v>167</v>
      </c>
      <c r="B49" s="41"/>
      <c r="C49" s="129"/>
      <c r="D49" s="36"/>
      <c r="E49" s="37"/>
      <c r="F49" s="36"/>
      <c r="G49" s="37"/>
      <c r="H49" s="36"/>
      <c r="I49" s="33"/>
      <c r="J49" s="128"/>
      <c r="K49" s="127"/>
      <c r="L49" s="128">
        <v>17</v>
      </c>
      <c r="M49" s="127"/>
      <c r="N49" s="128">
        <v>1</v>
      </c>
      <c r="O49" s="127"/>
      <c r="P49" s="38">
        <f t="shared" si="0"/>
        <v>18</v>
      </c>
      <c r="Q49" s="126">
        <f t="shared" si="1"/>
        <v>2</v>
      </c>
      <c r="R49" s="99">
        <v>2</v>
      </c>
      <c r="S49" s="125">
        <f t="shared" si="2"/>
        <v>0.7142857142857143</v>
      </c>
    </row>
    <row r="50" spans="1:19" ht="16.5">
      <c r="A50" s="40" t="s">
        <v>168</v>
      </c>
      <c r="B50" s="41"/>
      <c r="C50" s="129"/>
      <c r="D50" s="36"/>
      <c r="E50" s="37"/>
      <c r="F50" s="36"/>
      <c r="G50" s="37"/>
      <c r="H50" s="36"/>
      <c r="I50" s="33"/>
      <c r="J50" s="128"/>
      <c r="K50" s="127"/>
      <c r="L50" s="128">
        <v>1</v>
      </c>
      <c r="M50" s="127"/>
      <c r="N50" s="128">
        <v>2</v>
      </c>
      <c r="O50" s="127">
        <v>1</v>
      </c>
      <c r="P50" s="38">
        <f t="shared" si="0"/>
        <v>4</v>
      </c>
      <c r="Q50" s="126">
        <f t="shared" si="1"/>
        <v>3</v>
      </c>
      <c r="R50" s="99">
        <v>4</v>
      </c>
      <c r="S50" s="125">
        <f t="shared" si="2"/>
        <v>1.4285714285714286</v>
      </c>
    </row>
    <row r="51" spans="1:19" ht="16.5">
      <c r="A51" s="40" t="s">
        <v>59</v>
      </c>
      <c r="B51" s="41"/>
      <c r="C51" s="129"/>
      <c r="D51" s="36"/>
      <c r="E51" s="37">
        <v>1</v>
      </c>
      <c r="F51" s="36"/>
      <c r="G51" s="37"/>
      <c r="H51" s="36"/>
      <c r="I51" s="33">
        <v>3</v>
      </c>
      <c r="J51" s="32"/>
      <c r="K51" s="33"/>
      <c r="L51" s="128">
        <v>9</v>
      </c>
      <c r="M51" s="127"/>
      <c r="N51" s="128"/>
      <c r="O51" s="127">
        <v>6</v>
      </c>
      <c r="P51" s="38">
        <f t="shared" si="0"/>
        <v>19</v>
      </c>
      <c r="Q51" s="126">
        <f t="shared" si="1"/>
        <v>4</v>
      </c>
      <c r="R51" s="99">
        <v>5</v>
      </c>
      <c r="S51" s="125">
        <f t="shared" si="2"/>
        <v>1.7857142857142858</v>
      </c>
    </row>
    <row r="52" spans="1:19" ht="16.5">
      <c r="A52" s="40" t="s">
        <v>60</v>
      </c>
      <c r="B52" s="41"/>
      <c r="C52" s="129"/>
      <c r="D52" s="36"/>
      <c r="E52" s="37"/>
      <c r="F52" s="36"/>
      <c r="G52" s="37"/>
      <c r="H52" s="36"/>
      <c r="I52" s="33">
        <v>1</v>
      </c>
      <c r="J52" s="32"/>
      <c r="K52" s="33"/>
      <c r="L52" s="128">
        <v>1</v>
      </c>
      <c r="M52" s="127"/>
      <c r="N52" s="128"/>
      <c r="O52" s="127"/>
      <c r="P52" s="38">
        <f t="shared" si="0"/>
        <v>2</v>
      </c>
      <c r="Q52" s="126">
        <f t="shared" si="1"/>
        <v>2</v>
      </c>
      <c r="R52" s="99">
        <v>2</v>
      </c>
      <c r="S52" s="125">
        <f t="shared" si="2"/>
        <v>0.7142857142857143</v>
      </c>
    </row>
    <row r="53" spans="1:19" ht="16.5">
      <c r="A53" s="40" t="s">
        <v>61</v>
      </c>
      <c r="B53" s="41">
        <v>3</v>
      </c>
      <c r="C53" s="129"/>
      <c r="D53" s="36"/>
      <c r="E53" s="37">
        <v>3</v>
      </c>
      <c r="F53" s="36"/>
      <c r="G53" s="37"/>
      <c r="H53" s="132">
        <v>1</v>
      </c>
      <c r="I53" s="33"/>
      <c r="J53" s="32"/>
      <c r="K53" s="127">
        <v>1</v>
      </c>
      <c r="L53" s="128">
        <v>1</v>
      </c>
      <c r="M53" s="127"/>
      <c r="N53" s="128">
        <v>1</v>
      </c>
      <c r="O53" s="127">
        <v>1</v>
      </c>
      <c r="P53" s="38">
        <f t="shared" si="0"/>
        <v>11</v>
      </c>
      <c r="Q53" s="126">
        <f t="shared" si="1"/>
        <v>7</v>
      </c>
      <c r="R53" s="99">
        <v>10</v>
      </c>
      <c r="S53" s="125">
        <f t="shared" si="2"/>
        <v>3.5714285714285716</v>
      </c>
    </row>
    <row r="54" spans="1:19" ht="16.5">
      <c r="A54" s="40" t="s">
        <v>62</v>
      </c>
      <c r="B54" s="41"/>
      <c r="C54" s="129"/>
      <c r="D54" s="36"/>
      <c r="E54" s="37"/>
      <c r="F54" s="36"/>
      <c r="G54" s="37"/>
      <c r="H54" s="36"/>
      <c r="I54" s="33"/>
      <c r="J54" s="32"/>
      <c r="K54" s="33"/>
      <c r="L54" s="32"/>
      <c r="M54" s="33"/>
      <c r="N54" s="32"/>
      <c r="O54" s="33"/>
      <c r="P54" s="38"/>
      <c r="Q54" s="126">
        <f t="shared" si="1"/>
        <v>0</v>
      </c>
      <c r="R54" s="99"/>
      <c r="S54" s="125">
        <f t="shared" si="2"/>
        <v>0</v>
      </c>
    </row>
    <row r="55" spans="1:19" ht="16.5">
      <c r="A55" s="40" t="s">
        <v>169</v>
      </c>
      <c r="B55" s="41">
        <v>2</v>
      </c>
      <c r="C55" s="129">
        <v>7</v>
      </c>
      <c r="D55" s="36">
        <v>1</v>
      </c>
      <c r="E55" s="37">
        <v>5</v>
      </c>
      <c r="F55" s="36"/>
      <c r="G55" s="131">
        <v>2</v>
      </c>
      <c r="H55" s="36"/>
      <c r="I55" s="33"/>
      <c r="J55" s="128">
        <v>3</v>
      </c>
      <c r="K55" s="127">
        <v>8</v>
      </c>
      <c r="L55" s="128">
        <v>3</v>
      </c>
      <c r="M55" s="127">
        <v>4</v>
      </c>
      <c r="N55" s="128">
        <v>4</v>
      </c>
      <c r="O55" s="127">
        <v>10</v>
      </c>
      <c r="P55" s="38">
        <f t="shared" si="0"/>
        <v>49</v>
      </c>
      <c r="Q55" s="126">
        <f t="shared" si="1"/>
        <v>11</v>
      </c>
      <c r="R55" s="99">
        <v>39</v>
      </c>
      <c r="S55" s="125">
        <f t="shared" si="2"/>
        <v>13.928571428571429</v>
      </c>
    </row>
    <row r="56" spans="1:19" ht="16.5">
      <c r="A56" s="40" t="s">
        <v>64</v>
      </c>
      <c r="B56" s="41">
        <v>5</v>
      </c>
      <c r="C56" s="129">
        <v>2</v>
      </c>
      <c r="D56" s="36">
        <v>4</v>
      </c>
      <c r="E56" s="37">
        <v>1</v>
      </c>
      <c r="F56" s="36"/>
      <c r="G56" s="37"/>
      <c r="H56" s="132">
        <v>2</v>
      </c>
      <c r="I56" s="33">
        <v>1</v>
      </c>
      <c r="J56" s="128">
        <v>1</v>
      </c>
      <c r="K56" s="127">
        <v>1</v>
      </c>
      <c r="L56" s="128">
        <v>4</v>
      </c>
      <c r="M56" s="127">
        <v>1</v>
      </c>
      <c r="N56" s="128">
        <v>1</v>
      </c>
      <c r="O56" s="127">
        <v>5</v>
      </c>
      <c r="P56" s="38">
        <f t="shared" si="0"/>
        <v>28</v>
      </c>
      <c r="Q56" s="126">
        <f t="shared" si="1"/>
        <v>12</v>
      </c>
      <c r="R56" s="99">
        <v>22</v>
      </c>
      <c r="S56" s="125">
        <f t="shared" si="2"/>
        <v>7.857142857142858</v>
      </c>
    </row>
    <row r="57" spans="1:19" ht="16.5">
      <c r="A57" s="40" t="s">
        <v>65</v>
      </c>
      <c r="B57" s="41">
        <v>5</v>
      </c>
      <c r="C57" s="129">
        <v>6</v>
      </c>
      <c r="D57" s="36">
        <v>3</v>
      </c>
      <c r="E57" s="37">
        <v>1</v>
      </c>
      <c r="F57" s="36">
        <v>5</v>
      </c>
      <c r="G57" s="131">
        <v>4</v>
      </c>
      <c r="H57" s="132">
        <v>4</v>
      </c>
      <c r="I57" s="33"/>
      <c r="J57" s="128">
        <v>3</v>
      </c>
      <c r="K57" s="127">
        <v>1</v>
      </c>
      <c r="L57" s="128">
        <v>4</v>
      </c>
      <c r="M57" s="127">
        <v>1</v>
      </c>
      <c r="N57" s="128">
        <v>1</v>
      </c>
      <c r="O57" s="127">
        <v>1</v>
      </c>
      <c r="P57" s="38">
        <f t="shared" si="0"/>
        <v>39</v>
      </c>
      <c r="Q57" s="126">
        <f t="shared" si="1"/>
        <v>13</v>
      </c>
      <c r="R57" s="99">
        <v>33</v>
      </c>
      <c r="S57" s="125">
        <f t="shared" si="2"/>
        <v>11.785714285714286</v>
      </c>
    </row>
    <row r="58" spans="1:19" ht="16.5">
      <c r="A58" s="40" t="s">
        <v>66</v>
      </c>
      <c r="B58" s="41">
        <v>27</v>
      </c>
      <c r="C58" s="129">
        <v>21</v>
      </c>
      <c r="D58" s="36">
        <v>18</v>
      </c>
      <c r="E58" s="37">
        <v>20</v>
      </c>
      <c r="F58" s="36">
        <v>21</v>
      </c>
      <c r="G58" s="131">
        <v>22</v>
      </c>
      <c r="H58" s="132">
        <v>26</v>
      </c>
      <c r="I58" s="33">
        <v>5</v>
      </c>
      <c r="J58" s="128">
        <v>14</v>
      </c>
      <c r="K58" s="127">
        <v>9</v>
      </c>
      <c r="L58" s="128">
        <v>44</v>
      </c>
      <c r="M58" s="127">
        <v>12</v>
      </c>
      <c r="N58" s="128">
        <v>14</v>
      </c>
      <c r="O58" s="127">
        <v>24</v>
      </c>
      <c r="P58" s="38">
        <f t="shared" si="0"/>
        <v>277</v>
      </c>
      <c r="Q58" s="126">
        <f t="shared" si="1"/>
        <v>14</v>
      </c>
      <c r="R58" s="99">
        <v>147</v>
      </c>
      <c r="S58" s="125">
        <f t="shared" si="2"/>
        <v>52.5</v>
      </c>
    </row>
    <row r="59" spans="1:19" ht="16.5">
      <c r="A59" s="40" t="s">
        <v>67</v>
      </c>
      <c r="B59" s="41"/>
      <c r="C59" s="129"/>
      <c r="D59" s="36"/>
      <c r="E59" s="37"/>
      <c r="F59" s="36"/>
      <c r="G59" s="37"/>
      <c r="H59" s="36"/>
      <c r="I59" s="33"/>
      <c r="J59" s="32"/>
      <c r="K59" s="33"/>
      <c r="L59" s="32"/>
      <c r="M59" s="33"/>
      <c r="N59" s="32"/>
      <c r="O59" s="33"/>
      <c r="P59" s="38"/>
      <c r="Q59" s="126">
        <f t="shared" si="1"/>
        <v>0</v>
      </c>
      <c r="R59" s="99"/>
      <c r="S59" s="125">
        <f t="shared" si="2"/>
        <v>0</v>
      </c>
    </row>
    <row r="60" spans="1:19" ht="16.5">
      <c r="A60" s="40" t="s">
        <v>68</v>
      </c>
      <c r="B60" s="41"/>
      <c r="C60" s="129"/>
      <c r="D60" s="36">
        <v>1</v>
      </c>
      <c r="E60" s="37"/>
      <c r="F60" s="36"/>
      <c r="G60" s="37"/>
      <c r="H60" s="36"/>
      <c r="I60" s="33"/>
      <c r="J60" s="32"/>
      <c r="K60" s="33"/>
      <c r="L60" s="128">
        <v>1</v>
      </c>
      <c r="M60" s="127"/>
      <c r="N60" s="128"/>
      <c r="O60" s="127">
        <v>1</v>
      </c>
      <c r="P60" s="38">
        <f t="shared" si="0"/>
        <v>3</v>
      </c>
      <c r="Q60" s="126">
        <f t="shared" si="1"/>
        <v>3</v>
      </c>
      <c r="R60" s="99">
        <v>3</v>
      </c>
      <c r="S60" s="125">
        <f t="shared" si="2"/>
        <v>1.0714285714285714</v>
      </c>
    </row>
    <row r="61" spans="1:19" ht="16.5">
      <c r="A61" s="40" t="s">
        <v>69</v>
      </c>
      <c r="B61" s="41">
        <v>140</v>
      </c>
      <c r="C61" s="129"/>
      <c r="D61" s="36">
        <v>6</v>
      </c>
      <c r="E61" s="37">
        <v>427</v>
      </c>
      <c r="F61" s="36"/>
      <c r="G61" s="37"/>
      <c r="H61" s="36"/>
      <c r="I61" s="33">
        <v>29</v>
      </c>
      <c r="J61" s="128">
        <v>1</v>
      </c>
      <c r="K61" s="127"/>
      <c r="L61" s="128"/>
      <c r="M61" s="127"/>
      <c r="N61" s="128"/>
      <c r="O61" s="127">
        <v>8</v>
      </c>
      <c r="P61" s="38">
        <f t="shared" si="0"/>
        <v>611</v>
      </c>
      <c r="Q61" s="126">
        <f t="shared" si="1"/>
        <v>6</v>
      </c>
      <c r="R61" s="99">
        <v>17</v>
      </c>
      <c r="S61" s="125">
        <f t="shared" si="2"/>
        <v>6.071428571428572</v>
      </c>
    </row>
    <row r="62" spans="1:19" ht="16.5">
      <c r="A62" s="40" t="s">
        <v>70</v>
      </c>
      <c r="B62" s="41">
        <v>1</v>
      </c>
      <c r="C62" s="129">
        <v>31</v>
      </c>
      <c r="D62" s="36"/>
      <c r="E62" s="37"/>
      <c r="F62" s="36">
        <v>80</v>
      </c>
      <c r="G62" s="37"/>
      <c r="H62" s="36"/>
      <c r="I62" s="33"/>
      <c r="J62" s="32"/>
      <c r="K62" s="127">
        <v>19</v>
      </c>
      <c r="L62" s="128">
        <v>1</v>
      </c>
      <c r="M62" s="127">
        <v>2</v>
      </c>
      <c r="N62" s="128">
        <v>2</v>
      </c>
      <c r="O62" s="127">
        <v>1</v>
      </c>
      <c r="P62" s="38">
        <f t="shared" si="0"/>
        <v>137</v>
      </c>
      <c r="Q62" s="126">
        <f t="shared" si="1"/>
        <v>8</v>
      </c>
      <c r="R62" s="99">
        <v>9</v>
      </c>
      <c r="S62" s="125">
        <f t="shared" si="2"/>
        <v>3.2142857142857144</v>
      </c>
    </row>
    <row r="63" spans="1:19" ht="16.5">
      <c r="A63" s="40" t="s">
        <v>170</v>
      </c>
      <c r="B63" s="41"/>
      <c r="C63" s="129"/>
      <c r="D63" s="36"/>
      <c r="E63" s="37"/>
      <c r="F63" s="36"/>
      <c r="G63" s="37"/>
      <c r="H63" s="36"/>
      <c r="I63" s="33"/>
      <c r="J63" s="32"/>
      <c r="K63" s="127">
        <v>1</v>
      </c>
      <c r="L63" s="128"/>
      <c r="M63" s="127"/>
      <c r="N63" s="128"/>
      <c r="O63" s="127"/>
      <c r="P63" s="38">
        <f t="shared" si="0"/>
        <v>1</v>
      </c>
      <c r="Q63" s="126">
        <f t="shared" si="1"/>
        <v>1</v>
      </c>
      <c r="R63" s="99">
        <v>1</v>
      </c>
      <c r="S63" s="125">
        <f t="shared" si="2"/>
        <v>0.35714285714285715</v>
      </c>
    </row>
    <row r="64" spans="1:19" ht="16.5">
      <c r="A64" s="40" t="s">
        <v>134</v>
      </c>
      <c r="B64" s="41"/>
      <c r="C64" s="129"/>
      <c r="D64" s="36"/>
      <c r="E64" s="37"/>
      <c r="F64" s="36"/>
      <c r="G64" s="37"/>
      <c r="H64" s="36"/>
      <c r="I64" s="33"/>
      <c r="J64" s="32"/>
      <c r="K64" s="33"/>
      <c r="L64" s="32"/>
      <c r="M64" s="33"/>
      <c r="N64" s="32"/>
      <c r="O64" s="33"/>
      <c r="P64" s="38"/>
      <c r="Q64" s="126">
        <f t="shared" si="1"/>
        <v>0</v>
      </c>
      <c r="R64" s="99"/>
      <c r="S64" s="125">
        <f t="shared" si="2"/>
        <v>0</v>
      </c>
    </row>
    <row r="65" spans="1:19" ht="16.5">
      <c r="A65" s="40" t="s">
        <v>71</v>
      </c>
      <c r="B65" s="41">
        <v>7</v>
      </c>
      <c r="C65" s="129">
        <v>5</v>
      </c>
      <c r="D65" s="36"/>
      <c r="E65" s="37"/>
      <c r="F65" s="36">
        <v>3</v>
      </c>
      <c r="G65" s="37"/>
      <c r="H65" s="36"/>
      <c r="I65" s="33"/>
      <c r="J65" s="128">
        <v>3</v>
      </c>
      <c r="K65" s="127">
        <v>2</v>
      </c>
      <c r="L65" s="128"/>
      <c r="M65" s="127">
        <v>4</v>
      </c>
      <c r="N65" s="128"/>
      <c r="O65" s="127"/>
      <c r="P65" s="38">
        <f t="shared" si="0"/>
        <v>24</v>
      </c>
      <c r="Q65" s="126">
        <f t="shared" si="1"/>
        <v>6</v>
      </c>
      <c r="R65" s="99">
        <v>15</v>
      </c>
      <c r="S65" s="125">
        <f t="shared" si="2"/>
        <v>5.357142857142858</v>
      </c>
    </row>
    <row r="66" spans="1:19" ht="16.5">
      <c r="A66" s="40" t="s">
        <v>72</v>
      </c>
      <c r="B66" s="41"/>
      <c r="C66" s="129"/>
      <c r="D66" s="36">
        <v>4</v>
      </c>
      <c r="E66" s="37"/>
      <c r="F66" s="36"/>
      <c r="G66" s="37"/>
      <c r="H66" s="132">
        <v>18</v>
      </c>
      <c r="I66" s="33"/>
      <c r="J66" s="128">
        <v>14</v>
      </c>
      <c r="K66" s="127">
        <v>14</v>
      </c>
      <c r="L66" s="128"/>
      <c r="M66" s="127">
        <v>10</v>
      </c>
      <c r="N66" s="128"/>
      <c r="O66" s="127"/>
      <c r="P66" s="38">
        <f t="shared" si="0"/>
        <v>60</v>
      </c>
      <c r="Q66" s="126">
        <f t="shared" si="1"/>
        <v>5</v>
      </c>
      <c r="R66" s="99">
        <v>8</v>
      </c>
      <c r="S66" s="125">
        <f t="shared" si="2"/>
        <v>2.857142857142857</v>
      </c>
    </row>
    <row r="67" spans="1:19" ht="16.5">
      <c r="A67" s="40" t="s">
        <v>73</v>
      </c>
      <c r="B67" s="41"/>
      <c r="C67" s="129">
        <v>2</v>
      </c>
      <c r="D67" s="36"/>
      <c r="E67" s="37"/>
      <c r="F67" s="36"/>
      <c r="G67" s="37"/>
      <c r="H67" s="36"/>
      <c r="I67" s="33"/>
      <c r="J67" s="32"/>
      <c r="K67" s="33"/>
      <c r="L67" s="32"/>
      <c r="M67" s="33"/>
      <c r="N67" s="32"/>
      <c r="O67" s="127">
        <v>3</v>
      </c>
      <c r="P67" s="38">
        <f t="shared" si="0"/>
        <v>5</v>
      </c>
      <c r="Q67" s="126">
        <f t="shared" si="1"/>
        <v>2</v>
      </c>
      <c r="R67" s="99">
        <v>2</v>
      </c>
      <c r="S67" s="125">
        <f t="shared" si="2"/>
        <v>0.7142857142857143</v>
      </c>
    </row>
    <row r="68" spans="1:19" ht="16.5">
      <c r="A68" s="40" t="s">
        <v>74</v>
      </c>
      <c r="B68" s="41">
        <v>25</v>
      </c>
      <c r="C68" s="129">
        <v>15</v>
      </c>
      <c r="D68" s="36">
        <v>14</v>
      </c>
      <c r="E68" s="37">
        <v>11</v>
      </c>
      <c r="F68" s="36">
        <v>6</v>
      </c>
      <c r="G68" s="37"/>
      <c r="H68" s="132">
        <v>1</v>
      </c>
      <c r="I68" s="33">
        <v>1</v>
      </c>
      <c r="J68" s="128">
        <v>15</v>
      </c>
      <c r="K68" s="127">
        <v>8</v>
      </c>
      <c r="L68" s="128">
        <v>6</v>
      </c>
      <c r="M68" s="127">
        <v>35</v>
      </c>
      <c r="N68" s="128"/>
      <c r="O68" s="127">
        <v>2</v>
      </c>
      <c r="P68" s="38">
        <f t="shared" si="0"/>
        <v>139</v>
      </c>
      <c r="Q68" s="126">
        <f t="shared" si="1"/>
        <v>12</v>
      </c>
      <c r="R68" s="99">
        <v>71</v>
      </c>
      <c r="S68" s="125">
        <f t="shared" si="2"/>
        <v>25.357142857142858</v>
      </c>
    </row>
    <row r="69" spans="1:19" ht="16.5">
      <c r="A69" s="40" t="s">
        <v>75</v>
      </c>
      <c r="B69" s="41">
        <v>34</v>
      </c>
      <c r="C69" s="129">
        <v>12</v>
      </c>
      <c r="D69" s="36">
        <v>15</v>
      </c>
      <c r="E69" s="37">
        <v>19</v>
      </c>
      <c r="F69" s="36">
        <v>33</v>
      </c>
      <c r="G69" s="131">
        <v>8</v>
      </c>
      <c r="H69" s="132">
        <v>16</v>
      </c>
      <c r="I69" s="33">
        <v>13</v>
      </c>
      <c r="J69" s="128">
        <v>11</v>
      </c>
      <c r="K69" s="127">
        <v>23</v>
      </c>
      <c r="L69" s="128">
        <v>10</v>
      </c>
      <c r="M69" s="127">
        <v>23</v>
      </c>
      <c r="N69" s="128">
        <v>5</v>
      </c>
      <c r="O69" s="127">
        <v>12</v>
      </c>
      <c r="P69" s="38">
        <f t="shared" si="0"/>
        <v>234</v>
      </c>
      <c r="Q69" s="126">
        <f t="shared" si="1"/>
        <v>14</v>
      </c>
      <c r="R69" s="99">
        <v>113</v>
      </c>
      <c r="S69" s="125">
        <f t="shared" si="2"/>
        <v>40.35714285714286</v>
      </c>
    </row>
    <row r="70" spans="1:19" ht="16.5">
      <c r="A70" s="40" t="s">
        <v>76</v>
      </c>
      <c r="B70" s="41"/>
      <c r="C70" s="129"/>
      <c r="D70" s="36"/>
      <c r="E70" s="37"/>
      <c r="F70" s="36"/>
      <c r="G70" s="37"/>
      <c r="H70" s="36"/>
      <c r="I70" s="33"/>
      <c r="J70" s="32"/>
      <c r="K70" s="33"/>
      <c r="L70" s="32"/>
      <c r="M70" s="127">
        <v>19</v>
      </c>
      <c r="N70" s="32"/>
      <c r="O70" s="33"/>
      <c r="P70" s="38">
        <f t="shared" si="0"/>
        <v>19</v>
      </c>
      <c r="Q70" s="126">
        <f t="shared" si="1"/>
        <v>1</v>
      </c>
      <c r="R70" s="99">
        <v>4</v>
      </c>
      <c r="S70" s="125">
        <f t="shared" si="2"/>
        <v>1.4285714285714286</v>
      </c>
    </row>
    <row r="71" spans="1:19" ht="16.5">
      <c r="A71" s="40" t="s">
        <v>171</v>
      </c>
      <c r="B71" s="41"/>
      <c r="C71" s="129"/>
      <c r="D71" s="36"/>
      <c r="E71" s="37"/>
      <c r="F71" s="36"/>
      <c r="G71" s="37"/>
      <c r="H71" s="36"/>
      <c r="I71" s="33"/>
      <c r="J71" s="32"/>
      <c r="K71" s="33"/>
      <c r="L71" s="128">
        <v>1</v>
      </c>
      <c r="M71" s="127">
        <v>13</v>
      </c>
      <c r="N71" s="128"/>
      <c r="O71" s="127"/>
      <c r="P71" s="38">
        <f t="shared" si="0"/>
        <v>14</v>
      </c>
      <c r="Q71" s="126">
        <f t="shared" si="1"/>
        <v>2</v>
      </c>
      <c r="R71" s="99">
        <v>9</v>
      </c>
      <c r="S71" s="125">
        <f t="shared" si="2"/>
        <v>3.2142857142857144</v>
      </c>
    </row>
    <row r="72" spans="1:19" ht="16.5">
      <c r="A72" s="40" t="s">
        <v>77</v>
      </c>
      <c r="B72" s="41"/>
      <c r="C72" s="129"/>
      <c r="D72" s="36">
        <v>1</v>
      </c>
      <c r="E72" s="37"/>
      <c r="F72" s="36"/>
      <c r="G72" s="37"/>
      <c r="H72" s="132">
        <v>2</v>
      </c>
      <c r="I72" s="33"/>
      <c r="J72" s="32"/>
      <c r="K72" s="127">
        <v>4</v>
      </c>
      <c r="L72" s="128"/>
      <c r="M72" s="127">
        <v>11</v>
      </c>
      <c r="N72" s="128"/>
      <c r="O72" s="127"/>
      <c r="P72" s="38">
        <f t="shared" si="0"/>
        <v>18</v>
      </c>
      <c r="Q72" s="126">
        <f t="shared" si="1"/>
        <v>4</v>
      </c>
      <c r="R72" s="99">
        <v>10</v>
      </c>
      <c r="S72" s="125">
        <f t="shared" si="2"/>
        <v>3.5714285714285716</v>
      </c>
    </row>
    <row r="73" spans="1:19" ht="16.5">
      <c r="A73" s="40" t="s">
        <v>78</v>
      </c>
      <c r="B73" s="41"/>
      <c r="C73" s="129">
        <v>1</v>
      </c>
      <c r="D73" s="36">
        <v>2</v>
      </c>
      <c r="E73" s="37"/>
      <c r="F73" s="36"/>
      <c r="G73" s="131">
        <v>1</v>
      </c>
      <c r="H73" s="36"/>
      <c r="I73" s="33"/>
      <c r="J73" s="32"/>
      <c r="K73" s="127">
        <v>1</v>
      </c>
      <c r="L73" s="128"/>
      <c r="M73" s="127">
        <v>6</v>
      </c>
      <c r="N73" s="128"/>
      <c r="O73" s="127">
        <v>1</v>
      </c>
      <c r="P73" s="38">
        <f t="shared" si="0"/>
        <v>12</v>
      </c>
      <c r="Q73" s="126">
        <f t="shared" si="1"/>
        <v>6</v>
      </c>
      <c r="R73" s="99">
        <v>10</v>
      </c>
      <c r="S73" s="125">
        <f t="shared" si="2"/>
        <v>3.5714285714285716</v>
      </c>
    </row>
    <row r="74" spans="1:19" ht="16.5">
      <c r="A74" s="40" t="s">
        <v>79</v>
      </c>
      <c r="B74" s="41">
        <v>2</v>
      </c>
      <c r="C74" s="129">
        <v>1</v>
      </c>
      <c r="D74" s="36">
        <v>2</v>
      </c>
      <c r="E74" s="37">
        <v>4</v>
      </c>
      <c r="F74" s="36">
        <v>2</v>
      </c>
      <c r="G74" s="131">
        <v>5</v>
      </c>
      <c r="H74" s="132">
        <v>4</v>
      </c>
      <c r="I74" s="33">
        <v>2</v>
      </c>
      <c r="J74" s="128">
        <v>1</v>
      </c>
      <c r="K74" s="127">
        <v>8</v>
      </c>
      <c r="L74" s="128">
        <v>11</v>
      </c>
      <c r="M74" s="127">
        <v>19</v>
      </c>
      <c r="N74" s="128">
        <v>5</v>
      </c>
      <c r="O74" s="127">
        <v>12</v>
      </c>
      <c r="P74" s="38">
        <f aca="true" t="shared" si="3" ref="P74:P91">SUM(B74:O74)</f>
        <v>78</v>
      </c>
      <c r="Q74" s="126">
        <f aca="true" t="shared" si="4" ref="Q74:Q92">COUNTA(B74:O74)</f>
        <v>14</v>
      </c>
      <c r="R74" s="99">
        <v>53</v>
      </c>
      <c r="S74" s="125">
        <f t="shared" si="2"/>
        <v>18.92857142857143</v>
      </c>
    </row>
    <row r="75" spans="1:19" ht="16.5">
      <c r="A75" s="40" t="s">
        <v>80</v>
      </c>
      <c r="B75" s="41">
        <v>14</v>
      </c>
      <c r="C75" s="129">
        <v>7</v>
      </c>
      <c r="D75" s="36">
        <v>23</v>
      </c>
      <c r="E75" s="37">
        <v>7</v>
      </c>
      <c r="F75" s="36">
        <v>22</v>
      </c>
      <c r="G75" s="131">
        <v>6</v>
      </c>
      <c r="H75" s="132">
        <v>19</v>
      </c>
      <c r="I75" s="33">
        <v>2</v>
      </c>
      <c r="J75" s="128">
        <v>10</v>
      </c>
      <c r="K75" s="127">
        <v>6</v>
      </c>
      <c r="L75" s="128">
        <v>7</v>
      </c>
      <c r="M75" s="127">
        <v>6</v>
      </c>
      <c r="N75" s="128">
        <v>54</v>
      </c>
      <c r="O75" s="127">
        <v>15</v>
      </c>
      <c r="P75" s="38">
        <f t="shared" si="3"/>
        <v>198</v>
      </c>
      <c r="Q75" s="126">
        <f t="shared" si="4"/>
        <v>14</v>
      </c>
      <c r="R75" s="99">
        <v>92</v>
      </c>
      <c r="S75" s="125">
        <f>SUM(R75/2.8)</f>
        <v>32.85714285714286</v>
      </c>
    </row>
    <row r="76" spans="1:19" ht="16.5">
      <c r="A76" s="40" t="s">
        <v>81</v>
      </c>
      <c r="B76" s="41">
        <v>26</v>
      </c>
      <c r="C76" s="129">
        <v>55</v>
      </c>
      <c r="D76" s="36">
        <v>238</v>
      </c>
      <c r="E76" s="37">
        <v>23</v>
      </c>
      <c r="F76" s="36">
        <v>14</v>
      </c>
      <c r="G76" s="131">
        <v>355</v>
      </c>
      <c r="H76" s="132">
        <v>138</v>
      </c>
      <c r="I76" s="33">
        <v>16</v>
      </c>
      <c r="J76" s="128">
        <v>50</v>
      </c>
      <c r="K76" s="127">
        <v>47</v>
      </c>
      <c r="L76" s="128">
        <v>44</v>
      </c>
      <c r="M76" s="127">
        <v>37</v>
      </c>
      <c r="N76" s="128">
        <v>203</v>
      </c>
      <c r="O76" s="127">
        <v>137</v>
      </c>
      <c r="P76" s="38">
        <f t="shared" si="3"/>
        <v>1383</v>
      </c>
      <c r="Q76" s="126">
        <f t="shared" si="4"/>
        <v>14</v>
      </c>
      <c r="R76" s="99">
        <v>93</v>
      </c>
      <c r="S76" s="125">
        <f>SUM(R76/2.8)</f>
        <v>33.214285714285715</v>
      </c>
    </row>
    <row r="77" spans="1:19" ht="16.5">
      <c r="A77" s="43" t="s">
        <v>82</v>
      </c>
      <c r="B77" s="44">
        <v>60</v>
      </c>
      <c r="C77" s="133">
        <v>90</v>
      </c>
      <c r="D77" s="36">
        <v>87</v>
      </c>
      <c r="E77" s="37">
        <v>6</v>
      </c>
      <c r="F77" s="36"/>
      <c r="G77" s="131">
        <v>70</v>
      </c>
      <c r="H77" s="132">
        <v>26</v>
      </c>
      <c r="I77" s="33">
        <v>17</v>
      </c>
      <c r="J77" s="32"/>
      <c r="K77" s="127">
        <v>42</v>
      </c>
      <c r="L77" s="128">
        <v>7</v>
      </c>
      <c r="M77" s="127"/>
      <c r="N77" s="128">
        <v>8</v>
      </c>
      <c r="O77" s="127"/>
      <c r="P77" s="38">
        <f t="shared" si="3"/>
        <v>413</v>
      </c>
      <c r="Q77" s="126">
        <f t="shared" si="4"/>
        <v>10</v>
      </c>
      <c r="R77" s="99">
        <v>25</v>
      </c>
      <c r="S77" s="125">
        <f>SUM(R77/2.8)</f>
        <v>8.928571428571429</v>
      </c>
    </row>
    <row r="78" spans="1:19" ht="16.5">
      <c r="A78" s="46" t="s">
        <v>83</v>
      </c>
      <c r="B78" s="41">
        <v>20</v>
      </c>
      <c r="C78" s="129">
        <v>227</v>
      </c>
      <c r="D78" s="36">
        <v>55</v>
      </c>
      <c r="E78" s="37">
        <v>44</v>
      </c>
      <c r="F78" s="36">
        <v>25</v>
      </c>
      <c r="G78" s="131">
        <v>15</v>
      </c>
      <c r="H78" s="132">
        <v>47</v>
      </c>
      <c r="I78" s="33">
        <v>31</v>
      </c>
      <c r="J78" s="128">
        <v>54</v>
      </c>
      <c r="K78" s="127">
        <v>16</v>
      </c>
      <c r="L78" s="128">
        <v>88</v>
      </c>
      <c r="M78" s="127">
        <v>13</v>
      </c>
      <c r="N78" s="128">
        <v>115</v>
      </c>
      <c r="O78" s="127">
        <v>344</v>
      </c>
      <c r="P78" s="38">
        <f t="shared" si="3"/>
        <v>1094</v>
      </c>
      <c r="Q78" s="126">
        <f t="shared" si="4"/>
        <v>14</v>
      </c>
      <c r="R78" s="99">
        <v>180</v>
      </c>
      <c r="S78" s="125">
        <f>SUM(R78/2.8)</f>
        <v>64.28571428571429</v>
      </c>
    </row>
    <row r="79" spans="1:19" ht="16.5">
      <c r="A79" s="46" t="s">
        <v>84</v>
      </c>
      <c r="B79" s="41">
        <v>87</v>
      </c>
      <c r="C79" s="129">
        <v>171</v>
      </c>
      <c r="D79" s="36">
        <v>186</v>
      </c>
      <c r="E79" s="37">
        <v>17</v>
      </c>
      <c r="F79" s="36">
        <v>6</v>
      </c>
      <c r="G79" s="131">
        <v>105</v>
      </c>
      <c r="H79" s="132">
        <v>9</v>
      </c>
      <c r="I79" s="33">
        <v>337</v>
      </c>
      <c r="J79" s="128">
        <v>1</v>
      </c>
      <c r="K79" s="127">
        <v>6</v>
      </c>
      <c r="L79" s="128">
        <v>155</v>
      </c>
      <c r="M79" s="127"/>
      <c r="N79" s="128">
        <v>85</v>
      </c>
      <c r="O79" s="127">
        <v>14</v>
      </c>
      <c r="P79" s="38">
        <f t="shared" si="3"/>
        <v>1179</v>
      </c>
      <c r="Q79" s="126">
        <f t="shared" si="4"/>
        <v>13</v>
      </c>
      <c r="R79" s="99">
        <v>63</v>
      </c>
      <c r="S79" s="125">
        <f>SUM(R79/2.8)</f>
        <v>22.5</v>
      </c>
    </row>
    <row r="80" spans="1:19" ht="16.5">
      <c r="A80" s="46" t="s">
        <v>85</v>
      </c>
      <c r="B80" s="41">
        <v>20</v>
      </c>
      <c r="C80" s="129">
        <v>33</v>
      </c>
      <c r="D80" s="36">
        <v>36</v>
      </c>
      <c r="E80" s="37">
        <v>37</v>
      </c>
      <c r="F80" s="36">
        <v>5</v>
      </c>
      <c r="G80" s="131">
        <v>10</v>
      </c>
      <c r="H80" s="132">
        <v>21</v>
      </c>
      <c r="I80" s="33">
        <v>4</v>
      </c>
      <c r="J80" s="128">
        <v>7</v>
      </c>
      <c r="K80" s="127">
        <v>12</v>
      </c>
      <c r="L80" s="128">
        <v>39</v>
      </c>
      <c r="M80" s="127"/>
      <c r="N80" s="128">
        <v>19</v>
      </c>
      <c r="O80" s="127">
        <v>2</v>
      </c>
      <c r="P80" s="38">
        <f t="shared" si="3"/>
        <v>245</v>
      </c>
      <c r="Q80" s="126">
        <f t="shared" si="4"/>
        <v>13</v>
      </c>
      <c r="R80" s="99">
        <v>43</v>
      </c>
      <c r="S80" s="125">
        <v>15.357142857142858</v>
      </c>
    </row>
    <row r="81" spans="1:19" ht="16.5">
      <c r="A81" s="46" t="s">
        <v>86</v>
      </c>
      <c r="B81" s="41"/>
      <c r="C81" s="129"/>
      <c r="D81" s="36"/>
      <c r="E81" s="37">
        <v>10</v>
      </c>
      <c r="F81" s="36"/>
      <c r="G81" s="37"/>
      <c r="H81" s="36"/>
      <c r="I81" s="33"/>
      <c r="J81" s="128">
        <v>1</v>
      </c>
      <c r="K81" s="127"/>
      <c r="L81" s="128"/>
      <c r="M81" s="127"/>
      <c r="N81" s="128"/>
      <c r="O81" s="127">
        <v>6</v>
      </c>
      <c r="P81" s="38">
        <f t="shared" si="3"/>
        <v>17</v>
      </c>
      <c r="Q81" s="126">
        <f t="shared" si="4"/>
        <v>3</v>
      </c>
      <c r="R81" s="99">
        <v>3</v>
      </c>
      <c r="S81" s="125">
        <v>1.0714285714285714</v>
      </c>
    </row>
    <row r="82" spans="1:19" ht="16.5">
      <c r="A82" s="46" t="s">
        <v>87</v>
      </c>
      <c r="B82" s="41">
        <v>100</v>
      </c>
      <c r="C82" s="129">
        <v>66</v>
      </c>
      <c r="D82" s="36">
        <v>43</v>
      </c>
      <c r="E82" s="37">
        <v>61</v>
      </c>
      <c r="F82" s="36"/>
      <c r="G82" s="131">
        <v>58</v>
      </c>
      <c r="H82" s="132">
        <v>202</v>
      </c>
      <c r="I82" s="33">
        <v>22</v>
      </c>
      <c r="J82" s="128">
        <v>38</v>
      </c>
      <c r="K82" s="127">
        <v>15</v>
      </c>
      <c r="L82" s="128">
        <v>111</v>
      </c>
      <c r="M82" s="127">
        <v>17</v>
      </c>
      <c r="N82" s="128">
        <v>113</v>
      </c>
      <c r="O82" s="127">
        <v>245</v>
      </c>
      <c r="P82" s="38">
        <f t="shared" si="3"/>
        <v>1091</v>
      </c>
      <c r="Q82" s="126">
        <f t="shared" si="4"/>
        <v>13</v>
      </c>
      <c r="R82" s="99">
        <v>178</v>
      </c>
      <c r="S82" s="125">
        <v>63.57142857142858</v>
      </c>
    </row>
    <row r="83" spans="1:19" ht="16.5">
      <c r="A83" s="46" t="s">
        <v>88</v>
      </c>
      <c r="B83" s="41">
        <v>1</v>
      </c>
      <c r="C83" s="129"/>
      <c r="D83" s="36">
        <v>1</v>
      </c>
      <c r="E83" s="37"/>
      <c r="F83" s="36"/>
      <c r="G83" s="37"/>
      <c r="H83" s="36"/>
      <c r="I83" s="33"/>
      <c r="J83" s="32"/>
      <c r="K83" s="33"/>
      <c r="L83" s="128">
        <v>15</v>
      </c>
      <c r="M83" s="127">
        <v>1</v>
      </c>
      <c r="N83" s="128"/>
      <c r="O83" s="127">
        <v>2</v>
      </c>
      <c r="P83" s="38">
        <f t="shared" si="3"/>
        <v>20</v>
      </c>
      <c r="Q83" s="126">
        <f t="shared" si="4"/>
        <v>5</v>
      </c>
      <c r="R83" s="99">
        <v>6</v>
      </c>
      <c r="S83" s="125">
        <v>2.142857142857143</v>
      </c>
    </row>
    <row r="84" spans="1:19" ht="16.5">
      <c r="A84" s="46" t="s">
        <v>93</v>
      </c>
      <c r="B84" s="41"/>
      <c r="C84" s="129"/>
      <c r="D84" s="36"/>
      <c r="E84" s="37"/>
      <c r="F84" s="36"/>
      <c r="G84" s="37"/>
      <c r="H84" s="36"/>
      <c r="I84" s="33"/>
      <c r="J84" s="32"/>
      <c r="K84" s="33"/>
      <c r="L84" s="32"/>
      <c r="M84" s="33"/>
      <c r="N84" s="32"/>
      <c r="O84" s="127">
        <v>1</v>
      </c>
      <c r="P84" s="38">
        <f t="shared" si="3"/>
        <v>1</v>
      </c>
      <c r="Q84" s="126">
        <f t="shared" si="4"/>
        <v>1</v>
      </c>
      <c r="R84" s="99">
        <v>1</v>
      </c>
      <c r="S84" s="125">
        <v>0.35714285714285715</v>
      </c>
    </row>
    <row r="85" spans="1:19" ht="16.5">
      <c r="A85" s="46" t="s">
        <v>172</v>
      </c>
      <c r="B85" s="41"/>
      <c r="C85" s="129"/>
      <c r="D85" s="36"/>
      <c r="E85" s="37"/>
      <c r="F85" s="36"/>
      <c r="G85" s="37"/>
      <c r="H85" s="36"/>
      <c r="I85" s="33"/>
      <c r="J85" s="32"/>
      <c r="K85" s="33"/>
      <c r="L85" s="128"/>
      <c r="M85" s="127"/>
      <c r="N85" s="128">
        <v>2</v>
      </c>
      <c r="O85" s="127"/>
      <c r="P85" s="38">
        <f t="shared" si="3"/>
        <v>2</v>
      </c>
      <c r="Q85" s="126">
        <f t="shared" si="4"/>
        <v>1</v>
      </c>
      <c r="R85" s="99">
        <v>1</v>
      </c>
      <c r="S85" s="125">
        <v>0.35714285714285715</v>
      </c>
    </row>
    <row r="86" spans="1:19" ht="16.5">
      <c r="A86" s="46" t="s">
        <v>90</v>
      </c>
      <c r="B86" s="41"/>
      <c r="C86" s="129"/>
      <c r="D86" s="36"/>
      <c r="E86" s="37"/>
      <c r="F86" s="36"/>
      <c r="G86" s="37"/>
      <c r="H86" s="36"/>
      <c r="I86" s="33">
        <v>1</v>
      </c>
      <c r="J86" s="128">
        <v>3</v>
      </c>
      <c r="K86" s="127"/>
      <c r="L86" s="128"/>
      <c r="M86" s="127"/>
      <c r="N86" s="128"/>
      <c r="O86" s="127">
        <v>1</v>
      </c>
      <c r="P86" s="38">
        <f t="shared" si="3"/>
        <v>5</v>
      </c>
      <c r="Q86" s="126">
        <f t="shared" si="4"/>
        <v>3</v>
      </c>
      <c r="R86" s="99">
        <v>4</v>
      </c>
      <c r="S86" s="125">
        <v>1.4285714285714286</v>
      </c>
    </row>
    <row r="87" spans="1:19" ht="17.25" customHeight="1">
      <c r="A87" s="46" t="s">
        <v>89</v>
      </c>
      <c r="B87" s="41">
        <v>1</v>
      </c>
      <c r="C87" s="129">
        <v>3</v>
      </c>
      <c r="D87" s="36">
        <v>11</v>
      </c>
      <c r="E87" s="37"/>
      <c r="F87" s="36"/>
      <c r="G87" s="37"/>
      <c r="H87" s="36"/>
      <c r="I87" s="33">
        <v>7</v>
      </c>
      <c r="J87" s="128">
        <v>9</v>
      </c>
      <c r="K87" s="127">
        <v>8</v>
      </c>
      <c r="L87" s="128">
        <v>9</v>
      </c>
      <c r="M87" s="127">
        <v>2</v>
      </c>
      <c r="N87" s="128">
        <v>5</v>
      </c>
      <c r="O87" s="127">
        <v>6</v>
      </c>
      <c r="P87" s="38">
        <f t="shared" si="3"/>
        <v>61</v>
      </c>
      <c r="Q87" s="126">
        <f t="shared" si="4"/>
        <v>10</v>
      </c>
      <c r="R87" s="99">
        <v>30</v>
      </c>
      <c r="S87" s="125">
        <v>10.714285714285715</v>
      </c>
    </row>
    <row r="88" spans="1:19" ht="16.5">
      <c r="A88" s="46" t="s">
        <v>91</v>
      </c>
      <c r="B88" s="41">
        <v>22</v>
      </c>
      <c r="C88" s="129">
        <v>2</v>
      </c>
      <c r="D88" s="36"/>
      <c r="E88" s="37"/>
      <c r="F88" s="36"/>
      <c r="G88" s="130">
        <v>12</v>
      </c>
      <c r="H88" s="36"/>
      <c r="I88" s="33">
        <v>13</v>
      </c>
      <c r="J88" s="32"/>
      <c r="K88" s="127">
        <v>16</v>
      </c>
      <c r="L88" s="128">
        <v>5</v>
      </c>
      <c r="M88" s="127">
        <v>1</v>
      </c>
      <c r="N88" s="128"/>
      <c r="O88" s="127">
        <v>6</v>
      </c>
      <c r="P88" s="38">
        <f t="shared" si="3"/>
        <v>77</v>
      </c>
      <c r="Q88" s="126">
        <f t="shared" si="4"/>
        <v>8</v>
      </c>
      <c r="R88" s="99">
        <v>12</v>
      </c>
      <c r="S88" s="125">
        <v>4.285714285714286</v>
      </c>
    </row>
    <row r="89" spans="1:19" ht="16.5">
      <c r="A89" s="46" t="s">
        <v>94</v>
      </c>
      <c r="B89" s="41"/>
      <c r="C89" s="129"/>
      <c r="D89" s="36"/>
      <c r="E89" s="37"/>
      <c r="F89" s="36"/>
      <c r="G89" s="37"/>
      <c r="H89" s="36"/>
      <c r="I89" s="33"/>
      <c r="J89" s="32"/>
      <c r="K89" s="33"/>
      <c r="L89" s="32"/>
      <c r="M89" s="127">
        <v>1</v>
      </c>
      <c r="N89" s="32"/>
      <c r="O89" s="127">
        <v>1</v>
      </c>
      <c r="P89" s="38">
        <f t="shared" si="3"/>
        <v>2</v>
      </c>
      <c r="Q89" s="126">
        <f t="shared" si="4"/>
        <v>2</v>
      </c>
      <c r="R89" s="99">
        <v>2</v>
      </c>
      <c r="S89" s="125">
        <v>0.7142857142857143</v>
      </c>
    </row>
    <row r="90" spans="1:19" ht="16.5">
      <c r="A90" s="46" t="s">
        <v>95</v>
      </c>
      <c r="B90" s="41"/>
      <c r="C90" s="129">
        <v>8</v>
      </c>
      <c r="D90" s="36">
        <v>62</v>
      </c>
      <c r="E90" s="37"/>
      <c r="F90" s="36"/>
      <c r="G90" s="37"/>
      <c r="H90" s="36"/>
      <c r="I90" s="33">
        <v>2</v>
      </c>
      <c r="J90" s="128">
        <v>150</v>
      </c>
      <c r="K90" s="127"/>
      <c r="L90" s="128"/>
      <c r="M90" s="127"/>
      <c r="N90" s="128"/>
      <c r="O90" s="127"/>
      <c r="P90" s="38">
        <f t="shared" si="3"/>
        <v>222</v>
      </c>
      <c r="Q90" s="126">
        <f t="shared" si="4"/>
        <v>4</v>
      </c>
      <c r="R90" s="99">
        <v>12</v>
      </c>
      <c r="S90" s="125">
        <v>4.285714285714286</v>
      </c>
    </row>
    <row r="91" spans="1:19" ht="16.5">
      <c r="A91" s="47" t="s">
        <v>96</v>
      </c>
      <c r="B91" s="44"/>
      <c r="C91" s="133"/>
      <c r="D91" s="48"/>
      <c r="E91" s="49">
        <v>1</v>
      </c>
      <c r="F91" s="48"/>
      <c r="G91" s="49"/>
      <c r="H91" s="48"/>
      <c r="I91" s="33"/>
      <c r="J91" s="128">
        <v>2</v>
      </c>
      <c r="K91" s="127"/>
      <c r="L91" s="128"/>
      <c r="M91" s="127"/>
      <c r="N91" s="128">
        <v>1</v>
      </c>
      <c r="O91" s="127">
        <v>2</v>
      </c>
      <c r="P91" s="38">
        <f t="shared" si="3"/>
        <v>6</v>
      </c>
      <c r="Q91" s="126">
        <f t="shared" si="4"/>
        <v>4</v>
      </c>
      <c r="R91" s="99">
        <v>5</v>
      </c>
      <c r="S91" s="125">
        <v>1.7857142857142858</v>
      </c>
    </row>
    <row r="92" spans="1:19" ht="16.5">
      <c r="A92" s="47" t="s">
        <v>97</v>
      </c>
      <c r="B92" s="44"/>
      <c r="C92" s="133"/>
      <c r="D92" s="48"/>
      <c r="E92" s="49"/>
      <c r="F92" s="48"/>
      <c r="G92" s="49"/>
      <c r="H92" s="48"/>
      <c r="I92" s="134"/>
      <c r="J92" s="135"/>
      <c r="K92" s="134"/>
      <c r="L92" s="135"/>
      <c r="M92" s="134"/>
      <c r="N92" s="135"/>
      <c r="O92" s="134"/>
      <c r="P92" s="136"/>
      <c r="Q92" s="137">
        <f t="shared" si="4"/>
        <v>0</v>
      </c>
      <c r="R92" s="99"/>
      <c r="S92" s="125">
        <v>0</v>
      </c>
    </row>
    <row r="93" spans="1:19" ht="16.5">
      <c r="A93" s="50"/>
      <c r="B93" s="102"/>
      <c r="C93" s="102"/>
      <c r="D93" s="52"/>
      <c r="E93" s="53"/>
      <c r="F93" s="54"/>
      <c r="G93" s="138"/>
      <c r="H93" s="53"/>
      <c r="I93" s="138"/>
      <c r="J93" s="138"/>
      <c r="K93" s="138"/>
      <c r="L93" s="138"/>
      <c r="M93" s="138"/>
      <c r="N93" s="138"/>
      <c r="O93" s="138"/>
      <c r="P93" s="138"/>
      <c r="Q93" s="138"/>
      <c r="R93" s="105"/>
      <c r="S93" s="105"/>
    </row>
    <row r="94" spans="1:19" ht="16.5">
      <c r="A94" s="56" t="s">
        <v>98</v>
      </c>
      <c r="B94" s="57">
        <v>942</v>
      </c>
      <c r="C94" s="57">
        <v>1021</v>
      </c>
      <c r="D94" s="57">
        <f aca="true" t="shared" si="5" ref="D94:P94">SUM(D6:D92)</f>
        <v>1387</v>
      </c>
      <c r="E94" s="57">
        <f t="shared" si="5"/>
        <v>1262</v>
      </c>
      <c r="F94" s="59">
        <f t="shared" si="5"/>
        <v>450</v>
      </c>
      <c r="G94" s="139">
        <f t="shared" si="5"/>
        <v>1063</v>
      </c>
      <c r="H94" s="58">
        <f t="shared" si="5"/>
        <v>722</v>
      </c>
      <c r="I94" s="139">
        <f t="shared" si="5"/>
        <v>942</v>
      </c>
      <c r="J94" s="139">
        <f t="shared" si="5"/>
        <v>601</v>
      </c>
      <c r="K94" s="139">
        <f t="shared" si="5"/>
        <v>524</v>
      </c>
      <c r="L94" s="139">
        <f t="shared" si="5"/>
        <v>1165</v>
      </c>
      <c r="M94" s="139">
        <f t="shared" si="5"/>
        <v>275</v>
      </c>
      <c r="N94" s="139">
        <f t="shared" si="5"/>
        <v>1695</v>
      </c>
      <c r="O94" s="139">
        <f t="shared" si="5"/>
        <v>1601</v>
      </c>
      <c r="P94" s="139">
        <f t="shared" si="5"/>
        <v>13640</v>
      </c>
      <c r="Q94" s="140" t="s">
        <v>155</v>
      </c>
      <c r="R94" s="105"/>
      <c r="S94" s="105"/>
    </row>
    <row r="95" spans="1:19" ht="16.5">
      <c r="A95" s="61" t="s">
        <v>99</v>
      </c>
      <c r="B95" s="62"/>
      <c r="C95" s="62"/>
      <c r="D95" s="63"/>
      <c r="E95" s="64"/>
      <c r="F95" s="65"/>
      <c r="G95" s="141"/>
      <c r="H95" s="64"/>
      <c r="I95" s="140"/>
      <c r="J95" s="140"/>
      <c r="K95" s="140"/>
      <c r="L95" s="140"/>
      <c r="M95" s="140"/>
      <c r="N95" s="140"/>
      <c r="O95" s="140"/>
      <c r="P95" s="140"/>
      <c r="Q95" s="140"/>
      <c r="R95" s="105"/>
      <c r="S95" s="105"/>
    </row>
    <row r="96" spans="1:19" ht="16.5">
      <c r="A96" s="67" t="s">
        <v>100</v>
      </c>
      <c r="B96" s="68">
        <v>36</v>
      </c>
      <c r="C96" s="68">
        <v>35</v>
      </c>
      <c r="D96" s="68">
        <f aca="true" t="shared" si="6" ref="D96:P96">COUNTA(D6:D92)</f>
        <v>36</v>
      </c>
      <c r="E96" s="68">
        <f t="shared" si="6"/>
        <v>36</v>
      </c>
      <c r="F96" s="68">
        <f t="shared" si="6"/>
        <v>22</v>
      </c>
      <c r="G96" s="70">
        <f t="shared" si="6"/>
        <v>24</v>
      </c>
      <c r="H96" s="142">
        <f t="shared" si="6"/>
        <v>21</v>
      </c>
      <c r="I96" s="70">
        <f t="shared" si="6"/>
        <v>31</v>
      </c>
      <c r="J96" s="70">
        <f t="shared" si="6"/>
        <v>36</v>
      </c>
      <c r="K96" s="70">
        <f t="shared" si="6"/>
        <v>38</v>
      </c>
      <c r="L96" s="70">
        <f t="shared" si="6"/>
        <v>39</v>
      </c>
      <c r="M96" s="70">
        <f t="shared" si="6"/>
        <v>28</v>
      </c>
      <c r="N96" s="70">
        <f t="shared" si="6"/>
        <v>35</v>
      </c>
      <c r="O96" s="70">
        <f t="shared" si="6"/>
        <v>52</v>
      </c>
      <c r="P96" s="70">
        <f t="shared" si="6"/>
        <v>78</v>
      </c>
      <c r="Q96" s="143" t="s">
        <v>155</v>
      </c>
      <c r="R96" s="144"/>
      <c r="S96" s="105"/>
    </row>
    <row r="97" spans="1:19" ht="16.5">
      <c r="A97" s="71" t="s">
        <v>101</v>
      </c>
      <c r="B97" s="72"/>
      <c r="C97" s="73"/>
      <c r="D97" s="74"/>
      <c r="E97" s="74"/>
      <c r="F97" s="75"/>
      <c r="G97" s="74"/>
      <c r="H97" s="145"/>
      <c r="I97" s="74"/>
      <c r="J97" s="74"/>
      <c r="K97" s="74"/>
      <c r="L97" s="74"/>
      <c r="M97" s="74"/>
      <c r="N97" s="74"/>
      <c r="O97" s="74"/>
      <c r="P97" s="74"/>
      <c r="Q97" s="74"/>
      <c r="R97" s="105"/>
      <c r="S97" s="105"/>
    </row>
    <row r="98" spans="1:3" ht="16.5">
      <c r="A98" s="77"/>
      <c r="B98" s="77"/>
      <c r="C98" s="77"/>
    </row>
    <row r="99" spans="1:3" ht="17.25">
      <c r="A99" s="78" t="s">
        <v>102</v>
      </c>
      <c r="B99" s="79"/>
      <c r="C99" s="79"/>
    </row>
    <row r="100" spans="1:3" ht="16.5">
      <c r="A100" s="78" t="s">
        <v>103</v>
      </c>
      <c r="C100" s="78" t="s">
        <v>104</v>
      </c>
    </row>
    <row r="101" spans="1:3" ht="17.25">
      <c r="A101" s="78" t="s">
        <v>105</v>
      </c>
      <c r="B101" s="79"/>
      <c r="C101" s="79"/>
    </row>
    <row r="102" ht="15">
      <c r="A102" s="146" t="s">
        <v>124</v>
      </c>
    </row>
    <row r="103" ht="15">
      <c r="A103" s="147" t="s">
        <v>107</v>
      </c>
    </row>
    <row r="104" ht="15">
      <c r="A104" s="146" t="s">
        <v>125</v>
      </c>
    </row>
    <row r="105" ht="15">
      <c r="A105" s="147" t="s">
        <v>109</v>
      </c>
    </row>
    <row r="106" ht="15">
      <c r="A106" s="146" t="s">
        <v>126</v>
      </c>
    </row>
    <row r="107" ht="15">
      <c r="A107" s="148" t="s">
        <v>111</v>
      </c>
    </row>
    <row r="108" ht="15">
      <c r="A108" s="146" t="s">
        <v>127</v>
      </c>
    </row>
    <row r="109" ht="15">
      <c r="A109" s="147" t="s">
        <v>113</v>
      </c>
    </row>
    <row r="110" ht="15">
      <c r="A110" s="146" t="s">
        <v>128</v>
      </c>
    </row>
    <row r="111" ht="15">
      <c r="A111" s="147" t="s">
        <v>115</v>
      </c>
    </row>
    <row r="112" ht="15">
      <c r="A112" s="149" t="s">
        <v>129</v>
      </c>
    </row>
    <row r="113" ht="15">
      <c r="A113" s="150" t="s">
        <v>117</v>
      </c>
    </row>
    <row r="114" ht="15">
      <c r="A114" s="149" t="s">
        <v>130</v>
      </c>
    </row>
    <row r="115" ht="15">
      <c r="A115" s="150" t="s">
        <v>119</v>
      </c>
    </row>
    <row r="116" ht="15">
      <c r="A116" s="149" t="s">
        <v>173</v>
      </c>
    </row>
    <row r="117" ht="15">
      <c r="A117" s="150" t="s">
        <v>174</v>
      </c>
    </row>
    <row r="118" spans="1:9" ht="15">
      <c r="A118" s="149" t="s">
        <v>175</v>
      </c>
      <c r="I118" s="151"/>
    </row>
    <row r="119" ht="15">
      <c r="A119" s="150" t="s">
        <v>176</v>
      </c>
    </row>
    <row r="120" ht="15">
      <c r="A120" s="149" t="s">
        <v>177</v>
      </c>
    </row>
    <row r="121" spans="1:15" ht="15">
      <c r="A121" s="152" t="s">
        <v>178</v>
      </c>
      <c r="K121" s="153"/>
      <c r="L121" s="153"/>
      <c r="M121" s="153"/>
      <c r="N121" s="153"/>
      <c r="O121" s="153"/>
    </row>
    <row r="122" ht="15">
      <c r="A122" s="149" t="s">
        <v>179</v>
      </c>
    </row>
    <row r="123" ht="15">
      <c r="A123" s="152" t="s">
        <v>180</v>
      </c>
    </row>
    <row r="124" ht="15">
      <c r="A124" s="149" t="s">
        <v>181</v>
      </c>
    </row>
    <row r="125" ht="15">
      <c r="A125" s="152" t="s">
        <v>182</v>
      </c>
    </row>
    <row r="126" ht="15">
      <c r="A126" s="149" t="s">
        <v>183</v>
      </c>
    </row>
    <row r="127" ht="15">
      <c r="A127" s="152" t="s">
        <v>184</v>
      </c>
    </row>
    <row r="128" ht="15">
      <c r="A128" s="149" t="s">
        <v>185</v>
      </c>
    </row>
    <row r="129" ht="15">
      <c r="A129" s="152" t="s">
        <v>186</v>
      </c>
    </row>
    <row r="130" ht="12.75">
      <c r="A130" s="15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zoomScale="70" zoomScaleNormal="70" workbookViewId="0" topLeftCell="C49766">
      <selection activeCell="C49903" sqref="C49903"/>
    </sheetView>
  </sheetViews>
  <sheetFormatPr defaultColWidth="9.140625" defaultRowHeight="12.75"/>
  <cols>
    <col min="1" max="1" width="20.57421875" style="0" customWidth="1"/>
    <col min="5" max="5" width="9.140625" style="105" customWidth="1"/>
    <col min="7" max="7" width="9.140625" style="105" customWidth="1"/>
    <col min="11" max="17" width="9.140625" style="105" customWidth="1"/>
  </cols>
  <sheetData>
    <row r="1" spans="1:5" ht="17.25">
      <c r="A1" s="1" t="s">
        <v>137</v>
      </c>
      <c r="B1" s="2"/>
      <c r="C1" s="2"/>
      <c r="E1" s="155" t="s">
        <v>187</v>
      </c>
    </row>
    <row r="2" spans="1:3" ht="17.25">
      <c r="A2" s="1"/>
      <c r="B2" s="2" t="s">
        <v>136</v>
      </c>
      <c r="C2" s="2"/>
    </row>
    <row r="3" spans="1:17" ht="16.5">
      <c r="A3" s="3" t="s">
        <v>2</v>
      </c>
      <c r="B3" s="156" t="s">
        <v>3</v>
      </c>
      <c r="C3" s="157" t="s">
        <v>4</v>
      </c>
      <c r="D3" s="158" t="s">
        <v>5</v>
      </c>
      <c r="E3" s="159" t="s">
        <v>6</v>
      </c>
      <c r="F3" s="158" t="s">
        <v>7</v>
      </c>
      <c r="G3" s="159" t="s">
        <v>8</v>
      </c>
      <c r="H3" s="110" t="s">
        <v>9</v>
      </c>
      <c r="I3" s="109" t="s">
        <v>140</v>
      </c>
      <c r="J3" s="110" t="s">
        <v>141</v>
      </c>
      <c r="K3" s="109" t="s">
        <v>142</v>
      </c>
      <c r="L3" s="110" t="s">
        <v>143</v>
      </c>
      <c r="M3" s="109" t="s">
        <v>144</v>
      </c>
      <c r="N3" s="110" t="s">
        <v>145</v>
      </c>
      <c r="O3" s="109" t="s">
        <v>146</v>
      </c>
      <c r="P3" s="112"/>
      <c r="Q3" s="89"/>
    </row>
    <row r="4" spans="1:17" ht="16.5">
      <c r="A4" s="10" t="s">
        <v>123</v>
      </c>
      <c r="B4" s="11" t="s">
        <v>11</v>
      </c>
      <c r="C4" s="113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90" t="s">
        <v>16</v>
      </c>
      <c r="I4" s="114" t="s">
        <v>148</v>
      </c>
      <c r="J4" s="90" t="s">
        <v>149</v>
      </c>
      <c r="K4" s="114" t="s">
        <v>150</v>
      </c>
      <c r="L4" s="90" t="s">
        <v>151</v>
      </c>
      <c r="M4" s="114" t="s">
        <v>151</v>
      </c>
      <c r="N4" s="90" t="s">
        <v>151</v>
      </c>
      <c r="O4" s="114" t="s">
        <v>151</v>
      </c>
      <c r="P4" s="116"/>
      <c r="Q4" s="92"/>
    </row>
    <row r="5" spans="1:17" ht="16.5">
      <c r="A5" s="17"/>
      <c r="B5" s="18"/>
      <c r="C5" s="117"/>
      <c r="D5" s="20"/>
      <c r="E5" s="21"/>
      <c r="F5" s="20"/>
      <c r="G5" s="14" t="s">
        <v>17</v>
      </c>
      <c r="H5" s="90" t="s">
        <v>18</v>
      </c>
      <c r="I5" s="114" t="s">
        <v>152</v>
      </c>
      <c r="J5" s="90" t="s">
        <v>153</v>
      </c>
      <c r="K5" s="114" t="s">
        <v>154</v>
      </c>
      <c r="L5" s="90"/>
      <c r="M5" s="114"/>
      <c r="N5" s="90"/>
      <c r="O5" s="114"/>
      <c r="P5" s="116" t="s">
        <v>19</v>
      </c>
      <c r="Q5" s="92" t="s">
        <v>20</v>
      </c>
    </row>
    <row r="6" spans="1:17" ht="16.5">
      <c r="A6" s="17" t="s">
        <v>21</v>
      </c>
      <c r="B6" s="18"/>
      <c r="C6" s="117"/>
      <c r="D6" s="20"/>
      <c r="E6" s="21"/>
      <c r="F6" s="20"/>
      <c r="G6" s="14" t="s">
        <v>22</v>
      </c>
      <c r="H6" s="93"/>
      <c r="I6" s="118"/>
      <c r="J6" s="93"/>
      <c r="K6" s="118"/>
      <c r="L6" s="93"/>
      <c r="M6" s="118"/>
      <c r="N6" s="93"/>
      <c r="O6" s="118"/>
      <c r="P6" s="116" t="s">
        <v>23</v>
      </c>
      <c r="Q6" s="92" t="s">
        <v>24</v>
      </c>
    </row>
    <row r="7" spans="1:17" ht="12.75">
      <c r="A7" s="22" t="s">
        <v>25</v>
      </c>
      <c r="B7" s="23"/>
      <c r="C7" s="119"/>
      <c r="D7" s="25"/>
      <c r="E7" s="26"/>
      <c r="F7" s="25"/>
      <c r="G7" s="26"/>
      <c r="H7" s="94"/>
      <c r="I7" s="120"/>
      <c r="J7" s="94"/>
      <c r="K7" s="120"/>
      <c r="L7" s="94"/>
      <c r="M7" s="120"/>
      <c r="N7" s="94"/>
      <c r="O7" s="120"/>
      <c r="P7" s="122"/>
      <c r="Q7" s="96"/>
    </row>
    <row r="8" spans="1:17" ht="16.5">
      <c r="A8" s="29" t="s">
        <v>27</v>
      </c>
      <c r="B8" s="30"/>
      <c r="C8" s="123"/>
      <c r="D8" s="32"/>
      <c r="E8" s="33"/>
      <c r="F8" s="32"/>
      <c r="G8" s="33"/>
      <c r="H8" s="32"/>
      <c r="I8" s="33"/>
      <c r="J8" s="32"/>
      <c r="K8" s="33"/>
      <c r="L8" s="32"/>
      <c r="M8" s="33"/>
      <c r="N8" s="32"/>
      <c r="O8" s="33"/>
      <c r="P8" s="97"/>
      <c r="Q8" s="125">
        <f>SUM(P8/2.8)</f>
        <v>0</v>
      </c>
    </row>
    <row r="9" spans="1:17" ht="16.5">
      <c r="A9" s="29" t="s">
        <v>160</v>
      </c>
      <c r="B9" s="30"/>
      <c r="C9" s="123"/>
      <c r="D9" s="32"/>
      <c r="E9" s="33"/>
      <c r="F9" s="32">
        <v>1</v>
      </c>
      <c r="G9" s="33"/>
      <c r="H9" s="32"/>
      <c r="I9" s="33"/>
      <c r="J9" s="32"/>
      <c r="K9" s="33"/>
      <c r="L9" s="32"/>
      <c r="M9" s="33"/>
      <c r="N9" s="32"/>
      <c r="O9" s="33"/>
      <c r="P9" s="99">
        <f aca="true" t="shared" si="0" ref="P9:P17">SUM(B9:O9)</f>
        <v>1</v>
      </c>
      <c r="Q9" s="125">
        <f aca="true" t="shared" si="1" ref="Q9:Q72">SUM(P9/2.8)</f>
        <v>0.35714285714285715</v>
      </c>
    </row>
    <row r="10" spans="1:17" ht="16.5">
      <c r="A10" s="29" t="s">
        <v>28</v>
      </c>
      <c r="B10" s="30"/>
      <c r="C10" s="123">
        <v>1</v>
      </c>
      <c r="D10" s="36"/>
      <c r="E10" s="131">
        <v>1</v>
      </c>
      <c r="F10" s="36">
        <v>2</v>
      </c>
      <c r="G10" s="37"/>
      <c r="H10" s="36"/>
      <c r="I10" s="33">
        <v>2</v>
      </c>
      <c r="J10" s="32"/>
      <c r="K10" s="127">
        <v>1</v>
      </c>
      <c r="L10" s="128"/>
      <c r="M10" s="127"/>
      <c r="N10" s="128"/>
      <c r="O10" s="131">
        <v>3</v>
      </c>
      <c r="P10" s="99">
        <f t="shared" si="0"/>
        <v>10</v>
      </c>
      <c r="Q10" s="125">
        <f t="shared" si="1"/>
        <v>3.5714285714285716</v>
      </c>
    </row>
    <row r="11" spans="1:17" ht="16.5">
      <c r="A11" s="40" t="s">
        <v>29</v>
      </c>
      <c r="B11" s="41"/>
      <c r="C11" s="129">
        <v>1</v>
      </c>
      <c r="D11" s="36">
        <v>2</v>
      </c>
      <c r="E11" s="131">
        <v>1</v>
      </c>
      <c r="F11" s="36"/>
      <c r="G11" s="37"/>
      <c r="H11" s="36"/>
      <c r="I11" s="33"/>
      <c r="J11" s="132">
        <v>2</v>
      </c>
      <c r="K11" s="127"/>
      <c r="L11" s="128"/>
      <c r="M11" s="127"/>
      <c r="N11" s="128">
        <v>1</v>
      </c>
      <c r="O11" s="131">
        <v>3</v>
      </c>
      <c r="P11" s="99">
        <f t="shared" si="0"/>
        <v>10</v>
      </c>
      <c r="Q11" s="125">
        <f t="shared" si="1"/>
        <v>3.5714285714285716</v>
      </c>
    </row>
    <row r="12" spans="1:17" ht="16.5">
      <c r="A12" s="40" t="s">
        <v>30</v>
      </c>
      <c r="B12" s="41"/>
      <c r="C12" s="129"/>
      <c r="D12" s="36">
        <v>1</v>
      </c>
      <c r="E12" s="131"/>
      <c r="F12" s="36"/>
      <c r="G12" s="37"/>
      <c r="H12" s="36"/>
      <c r="I12" s="33"/>
      <c r="J12" s="32"/>
      <c r="K12" s="33"/>
      <c r="L12" s="32"/>
      <c r="M12" s="33"/>
      <c r="N12" s="32"/>
      <c r="O12" s="33"/>
      <c r="P12" s="99">
        <f t="shared" si="0"/>
        <v>1</v>
      </c>
      <c r="Q12" s="125">
        <f t="shared" si="1"/>
        <v>0.35714285714285715</v>
      </c>
    </row>
    <row r="13" spans="1:17" ht="16.5">
      <c r="A13" s="40" t="s">
        <v>31</v>
      </c>
      <c r="B13" s="41"/>
      <c r="C13" s="129"/>
      <c r="D13" s="36"/>
      <c r="E13" s="131"/>
      <c r="F13" s="36"/>
      <c r="G13" s="37"/>
      <c r="H13" s="36"/>
      <c r="I13" s="33"/>
      <c r="J13" s="32"/>
      <c r="K13" s="33"/>
      <c r="L13" s="32"/>
      <c r="M13" s="33"/>
      <c r="N13" s="32"/>
      <c r="O13" s="33"/>
      <c r="P13" s="99"/>
      <c r="Q13" s="125">
        <f t="shared" si="1"/>
        <v>0</v>
      </c>
    </row>
    <row r="14" spans="1:17" ht="16.5">
      <c r="A14" s="40" t="s">
        <v>32</v>
      </c>
      <c r="B14" s="41"/>
      <c r="C14" s="129"/>
      <c r="D14" s="36"/>
      <c r="E14" s="131"/>
      <c r="F14" s="36"/>
      <c r="G14" s="37"/>
      <c r="H14" s="36"/>
      <c r="I14" s="33"/>
      <c r="J14" s="32"/>
      <c r="K14" s="33"/>
      <c r="L14" s="32"/>
      <c r="M14" s="33"/>
      <c r="N14" s="32"/>
      <c r="O14" s="131">
        <v>1</v>
      </c>
      <c r="P14" s="99">
        <f t="shared" si="0"/>
        <v>1</v>
      </c>
      <c r="Q14" s="125">
        <f t="shared" si="1"/>
        <v>0.35714285714285715</v>
      </c>
    </row>
    <row r="15" spans="1:17" ht="16.5">
      <c r="A15" s="40" t="s">
        <v>161</v>
      </c>
      <c r="B15" s="41"/>
      <c r="C15" s="129"/>
      <c r="D15" s="36"/>
      <c r="E15" s="131"/>
      <c r="F15" s="36"/>
      <c r="G15" s="37"/>
      <c r="H15" s="36"/>
      <c r="I15" s="33"/>
      <c r="J15" s="32"/>
      <c r="K15" s="33"/>
      <c r="L15" s="32"/>
      <c r="M15" s="33"/>
      <c r="N15" s="32"/>
      <c r="O15" s="131">
        <v>1</v>
      </c>
      <c r="P15" s="99">
        <f t="shared" si="0"/>
        <v>1</v>
      </c>
      <c r="Q15" s="125">
        <f t="shared" si="1"/>
        <v>0.35714285714285715</v>
      </c>
    </row>
    <row r="16" spans="1:17" ht="16.5">
      <c r="A16" s="40" t="s">
        <v>33</v>
      </c>
      <c r="B16" s="41">
        <v>2</v>
      </c>
      <c r="C16" s="129"/>
      <c r="D16" s="36">
        <v>2</v>
      </c>
      <c r="E16" s="131">
        <v>1</v>
      </c>
      <c r="F16" s="36">
        <v>1</v>
      </c>
      <c r="G16" s="37"/>
      <c r="H16" s="36"/>
      <c r="I16" s="33">
        <v>1</v>
      </c>
      <c r="J16" s="32"/>
      <c r="K16" s="33"/>
      <c r="L16" s="128">
        <v>1</v>
      </c>
      <c r="M16" s="127"/>
      <c r="N16" s="128"/>
      <c r="O16" s="131">
        <v>5</v>
      </c>
      <c r="P16" s="99">
        <f t="shared" si="0"/>
        <v>13</v>
      </c>
      <c r="Q16" s="125">
        <f t="shared" si="1"/>
        <v>4.642857142857143</v>
      </c>
    </row>
    <row r="17" spans="1:17" ht="16.5">
      <c r="A17" s="40" t="s">
        <v>34</v>
      </c>
      <c r="B17" s="41"/>
      <c r="C17" s="129"/>
      <c r="D17" s="36"/>
      <c r="E17" s="131">
        <v>1</v>
      </c>
      <c r="F17" s="36"/>
      <c r="G17" s="37"/>
      <c r="H17" s="36"/>
      <c r="I17" s="33"/>
      <c r="J17" s="32"/>
      <c r="K17" s="33"/>
      <c r="L17" s="32"/>
      <c r="M17" s="33"/>
      <c r="N17" s="32"/>
      <c r="O17" s="33"/>
      <c r="P17" s="99">
        <f t="shared" si="0"/>
        <v>1</v>
      </c>
      <c r="Q17" s="125">
        <f t="shared" si="1"/>
        <v>0.35714285714285715</v>
      </c>
    </row>
    <row r="18" spans="1:17" ht="16.5">
      <c r="A18" s="40" t="s">
        <v>35</v>
      </c>
      <c r="B18" s="41"/>
      <c r="C18" s="129"/>
      <c r="D18" s="36"/>
      <c r="E18" s="131"/>
      <c r="F18" s="36"/>
      <c r="G18" s="37"/>
      <c r="H18" s="36"/>
      <c r="I18" s="33"/>
      <c r="J18" s="32"/>
      <c r="K18" s="33"/>
      <c r="L18" s="32"/>
      <c r="M18" s="33"/>
      <c r="N18" s="32"/>
      <c r="O18" s="33"/>
      <c r="P18" s="99"/>
      <c r="Q18" s="125">
        <f t="shared" si="1"/>
        <v>0</v>
      </c>
    </row>
    <row r="19" spans="1:17" ht="16.5">
      <c r="A19" s="40" t="s">
        <v>36</v>
      </c>
      <c r="B19" s="41">
        <v>2</v>
      </c>
      <c r="C19" s="129">
        <v>2</v>
      </c>
      <c r="D19" s="36">
        <v>2</v>
      </c>
      <c r="E19" s="131">
        <v>2</v>
      </c>
      <c r="F19" s="36">
        <v>1</v>
      </c>
      <c r="G19" s="130">
        <v>1</v>
      </c>
      <c r="H19" s="36"/>
      <c r="I19" s="33"/>
      <c r="J19" s="132">
        <v>2</v>
      </c>
      <c r="K19" s="131">
        <v>4</v>
      </c>
      <c r="L19" s="128"/>
      <c r="M19" s="127"/>
      <c r="N19" s="128"/>
      <c r="O19" s="131">
        <v>1</v>
      </c>
      <c r="P19" s="99">
        <f aca="true" t="shared" si="2" ref="P19:P82">SUM(B19:O19)</f>
        <v>17</v>
      </c>
      <c r="Q19" s="125">
        <f t="shared" si="1"/>
        <v>6.071428571428572</v>
      </c>
    </row>
    <row r="20" spans="1:17" ht="16.5">
      <c r="A20" s="40" t="s">
        <v>37</v>
      </c>
      <c r="B20" s="41">
        <v>2</v>
      </c>
      <c r="C20" s="129"/>
      <c r="D20" s="36"/>
      <c r="E20" s="131"/>
      <c r="F20" s="36"/>
      <c r="G20" s="37"/>
      <c r="H20" s="36"/>
      <c r="I20" s="33"/>
      <c r="J20" s="32"/>
      <c r="K20" s="33"/>
      <c r="L20" s="32"/>
      <c r="M20" s="33"/>
      <c r="N20" s="32"/>
      <c r="O20" s="33"/>
      <c r="P20" s="99">
        <f t="shared" si="2"/>
        <v>2</v>
      </c>
      <c r="Q20" s="125">
        <f t="shared" si="1"/>
        <v>0.7142857142857143</v>
      </c>
    </row>
    <row r="21" spans="1:17" ht="16.5">
      <c r="A21" s="40" t="s">
        <v>162</v>
      </c>
      <c r="B21" s="41"/>
      <c r="C21" s="129"/>
      <c r="D21" s="36"/>
      <c r="E21" s="131"/>
      <c r="F21" s="36"/>
      <c r="G21" s="37"/>
      <c r="H21" s="36"/>
      <c r="I21" s="33"/>
      <c r="J21" s="32"/>
      <c r="K21" s="33"/>
      <c r="L21" s="32"/>
      <c r="M21" s="33"/>
      <c r="N21" s="32"/>
      <c r="O21" s="131">
        <v>1</v>
      </c>
      <c r="P21" s="99">
        <f t="shared" si="2"/>
        <v>1</v>
      </c>
      <c r="Q21" s="125">
        <f t="shared" si="1"/>
        <v>0.35714285714285715</v>
      </c>
    </row>
    <row r="22" spans="1:17" ht="16.5">
      <c r="A22" s="40" t="s">
        <v>38</v>
      </c>
      <c r="B22" s="41"/>
      <c r="C22" s="129">
        <v>1</v>
      </c>
      <c r="D22" s="36">
        <v>1</v>
      </c>
      <c r="E22" s="131"/>
      <c r="F22" s="36"/>
      <c r="G22" s="37"/>
      <c r="H22" s="36"/>
      <c r="I22" s="33">
        <v>1</v>
      </c>
      <c r="J22" s="132">
        <v>1</v>
      </c>
      <c r="K22" s="127"/>
      <c r="L22" s="128"/>
      <c r="M22" s="127"/>
      <c r="N22" s="128"/>
      <c r="O22" s="127"/>
      <c r="P22" s="99">
        <f t="shared" si="2"/>
        <v>4</v>
      </c>
      <c r="Q22" s="125">
        <f t="shared" si="1"/>
        <v>1.4285714285714286</v>
      </c>
    </row>
    <row r="23" spans="1:17" ht="16.5">
      <c r="A23" s="40" t="s">
        <v>39</v>
      </c>
      <c r="B23" s="41"/>
      <c r="C23" s="129">
        <v>1</v>
      </c>
      <c r="D23" s="36"/>
      <c r="E23" s="131">
        <v>1</v>
      </c>
      <c r="F23" s="36"/>
      <c r="G23" s="37"/>
      <c r="H23" s="36"/>
      <c r="I23" s="33"/>
      <c r="J23" s="132">
        <v>2</v>
      </c>
      <c r="K23" s="127"/>
      <c r="L23" s="128">
        <v>1</v>
      </c>
      <c r="M23" s="131">
        <v>1</v>
      </c>
      <c r="N23" s="128">
        <v>5</v>
      </c>
      <c r="O23" s="131">
        <v>2</v>
      </c>
      <c r="P23" s="99">
        <f t="shared" si="2"/>
        <v>13</v>
      </c>
      <c r="Q23" s="125">
        <f t="shared" si="1"/>
        <v>4.642857142857143</v>
      </c>
    </row>
    <row r="24" spans="1:17" ht="16.5">
      <c r="A24" s="40" t="s">
        <v>163</v>
      </c>
      <c r="B24" s="41"/>
      <c r="C24" s="129"/>
      <c r="D24" s="36"/>
      <c r="E24" s="131"/>
      <c r="F24" s="36"/>
      <c r="G24" s="37"/>
      <c r="H24" s="36"/>
      <c r="I24" s="33"/>
      <c r="J24" s="132"/>
      <c r="K24" s="127"/>
      <c r="L24" s="128"/>
      <c r="M24" s="127"/>
      <c r="N24" s="128"/>
      <c r="O24" s="131">
        <v>1</v>
      </c>
      <c r="P24" s="99">
        <f t="shared" si="2"/>
        <v>1</v>
      </c>
      <c r="Q24" s="125">
        <f t="shared" si="1"/>
        <v>0.35714285714285715</v>
      </c>
    </row>
    <row r="25" spans="1:17" ht="16.5">
      <c r="A25" s="40" t="s">
        <v>40</v>
      </c>
      <c r="B25" s="41">
        <v>1</v>
      </c>
      <c r="C25" s="129">
        <v>4</v>
      </c>
      <c r="D25" s="36">
        <v>4</v>
      </c>
      <c r="E25" s="131">
        <v>2</v>
      </c>
      <c r="F25" s="36">
        <v>1</v>
      </c>
      <c r="G25" s="131">
        <v>2</v>
      </c>
      <c r="H25" s="36"/>
      <c r="I25" s="33">
        <v>2</v>
      </c>
      <c r="J25" s="132">
        <v>7</v>
      </c>
      <c r="K25" s="127">
        <v>1</v>
      </c>
      <c r="L25" s="128">
        <v>4</v>
      </c>
      <c r="M25" s="127"/>
      <c r="N25" s="128">
        <v>5</v>
      </c>
      <c r="O25" s="131">
        <v>8</v>
      </c>
      <c r="P25" s="99">
        <f t="shared" si="2"/>
        <v>41</v>
      </c>
      <c r="Q25" s="125">
        <f t="shared" si="1"/>
        <v>14.642857142857144</v>
      </c>
    </row>
    <row r="26" spans="1:17" ht="16.5">
      <c r="A26" s="40" t="s">
        <v>41</v>
      </c>
      <c r="B26" s="41">
        <v>4</v>
      </c>
      <c r="C26" s="129">
        <v>2</v>
      </c>
      <c r="D26" s="36">
        <v>3</v>
      </c>
      <c r="E26" s="131">
        <v>3</v>
      </c>
      <c r="F26" s="36"/>
      <c r="G26" s="131">
        <v>4</v>
      </c>
      <c r="H26" s="36">
        <v>1</v>
      </c>
      <c r="I26" s="33">
        <v>2</v>
      </c>
      <c r="J26" s="132">
        <v>5</v>
      </c>
      <c r="K26" s="127">
        <v>1</v>
      </c>
      <c r="L26" s="128">
        <v>1</v>
      </c>
      <c r="M26" s="127"/>
      <c r="N26" s="128">
        <v>1</v>
      </c>
      <c r="O26" s="131">
        <v>6</v>
      </c>
      <c r="P26" s="99">
        <f t="shared" si="2"/>
        <v>33</v>
      </c>
      <c r="Q26" s="125">
        <f t="shared" si="1"/>
        <v>11.785714285714286</v>
      </c>
    </row>
    <row r="27" spans="1:17" ht="16.5">
      <c r="A27" s="40" t="s">
        <v>164</v>
      </c>
      <c r="B27" s="41"/>
      <c r="C27" s="129"/>
      <c r="D27" s="36"/>
      <c r="E27" s="131"/>
      <c r="F27" s="36"/>
      <c r="G27" s="131"/>
      <c r="H27" s="36"/>
      <c r="I27" s="33"/>
      <c r="J27" s="128"/>
      <c r="K27" s="127"/>
      <c r="L27" s="128"/>
      <c r="M27" s="127"/>
      <c r="N27" s="128"/>
      <c r="O27" s="131">
        <v>1</v>
      </c>
      <c r="P27" s="99">
        <f t="shared" si="2"/>
        <v>1</v>
      </c>
      <c r="Q27" s="125">
        <f t="shared" si="1"/>
        <v>0.35714285714285715</v>
      </c>
    </row>
    <row r="28" spans="1:17" ht="16.5">
      <c r="A28" s="40" t="s">
        <v>42</v>
      </c>
      <c r="B28" s="41">
        <v>1</v>
      </c>
      <c r="C28" s="129">
        <v>5</v>
      </c>
      <c r="D28" s="36">
        <v>2</v>
      </c>
      <c r="E28" s="131">
        <v>1</v>
      </c>
      <c r="F28" s="36"/>
      <c r="G28" s="37"/>
      <c r="H28" s="36"/>
      <c r="I28" s="33">
        <v>1</v>
      </c>
      <c r="J28" s="32"/>
      <c r="K28" s="127">
        <v>1</v>
      </c>
      <c r="L28" s="128">
        <v>1</v>
      </c>
      <c r="M28" s="127"/>
      <c r="N28" s="128"/>
      <c r="O28" s="131">
        <v>5</v>
      </c>
      <c r="P28" s="99">
        <f t="shared" si="2"/>
        <v>17</v>
      </c>
      <c r="Q28" s="125">
        <f t="shared" si="1"/>
        <v>6.071428571428572</v>
      </c>
    </row>
    <row r="29" spans="1:17" ht="16.5">
      <c r="A29" s="40" t="s">
        <v>165</v>
      </c>
      <c r="B29" s="41"/>
      <c r="C29" s="129"/>
      <c r="D29" s="36"/>
      <c r="E29" s="131"/>
      <c r="F29" s="36"/>
      <c r="G29" s="37"/>
      <c r="H29" s="36"/>
      <c r="I29" s="33"/>
      <c r="J29" s="32"/>
      <c r="K29" s="127">
        <v>1</v>
      </c>
      <c r="L29" s="128"/>
      <c r="M29" s="127"/>
      <c r="N29" s="128"/>
      <c r="O29" s="127"/>
      <c r="P29" s="99">
        <f t="shared" si="2"/>
        <v>1</v>
      </c>
      <c r="Q29" s="125">
        <f t="shared" si="1"/>
        <v>0.35714285714285715</v>
      </c>
    </row>
    <row r="30" spans="1:17" ht="16.5">
      <c r="A30" s="40" t="s">
        <v>43</v>
      </c>
      <c r="B30" s="41">
        <v>1</v>
      </c>
      <c r="C30" s="129"/>
      <c r="D30" s="36"/>
      <c r="E30" s="131"/>
      <c r="F30" s="36">
        <v>2</v>
      </c>
      <c r="G30" s="37"/>
      <c r="H30" s="36"/>
      <c r="I30" s="33">
        <v>1</v>
      </c>
      <c r="J30" s="132">
        <v>2</v>
      </c>
      <c r="K30" s="131">
        <v>2</v>
      </c>
      <c r="L30" s="128"/>
      <c r="M30" s="127"/>
      <c r="N30" s="128"/>
      <c r="O30" s="131">
        <v>12</v>
      </c>
      <c r="P30" s="99">
        <f t="shared" si="2"/>
        <v>20</v>
      </c>
      <c r="Q30" s="125">
        <f t="shared" si="1"/>
        <v>7.142857142857143</v>
      </c>
    </row>
    <row r="31" spans="1:17" ht="16.5">
      <c r="A31" s="40" t="s">
        <v>44</v>
      </c>
      <c r="B31" s="41">
        <v>2</v>
      </c>
      <c r="C31" s="129"/>
      <c r="D31" s="36"/>
      <c r="E31" s="131"/>
      <c r="F31" s="36">
        <v>1</v>
      </c>
      <c r="G31" s="37"/>
      <c r="H31" s="36"/>
      <c r="I31" s="33"/>
      <c r="J31" s="132">
        <v>1</v>
      </c>
      <c r="K31" s="127">
        <v>1</v>
      </c>
      <c r="L31" s="128"/>
      <c r="M31" s="127"/>
      <c r="N31" s="128"/>
      <c r="O31" s="131">
        <v>2</v>
      </c>
      <c r="P31" s="99">
        <f t="shared" si="2"/>
        <v>7</v>
      </c>
      <c r="Q31" s="125">
        <f t="shared" si="1"/>
        <v>2.5</v>
      </c>
    </row>
    <row r="32" spans="1:17" ht="16.5">
      <c r="A32" s="40" t="s">
        <v>45</v>
      </c>
      <c r="B32" s="41"/>
      <c r="C32" s="129"/>
      <c r="D32" s="36">
        <v>2</v>
      </c>
      <c r="E32" s="131">
        <v>3</v>
      </c>
      <c r="F32" s="36"/>
      <c r="G32" s="131">
        <v>1</v>
      </c>
      <c r="H32" s="36"/>
      <c r="I32" s="33"/>
      <c r="J32" s="32"/>
      <c r="K32" s="131">
        <v>1</v>
      </c>
      <c r="L32" s="128">
        <v>8</v>
      </c>
      <c r="M32" s="127"/>
      <c r="N32" s="128">
        <v>4</v>
      </c>
      <c r="O32" s="127"/>
      <c r="P32" s="99">
        <f t="shared" si="2"/>
        <v>19</v>
      </c>
      <c r="Q32" s="125">
        <f t="shared" si="1"/>
        <v>6.7857142857142865</v>
      </c>
    </row>
    <row r="33" spans="1:17" ht="16.5">
      <c r="A33" s="40" t="s">
        <v>46</v>
      </c>
      <c r="B33" s="41"/>
      <c r="C33" s="129"/>
      <c r="D33" s="36"/>
      <c r="E33" s="131"/>
      <c r="F33" s="36"/>
      <c r="G33" s="37"/>
      <c r="H33" s="36"/>
      <c r="I33" s="33"/>
      <c r="J33" s="32"/>
      <c r="K33" s="33"/>
      <c r="L33" s="32"/>
      <c r="M33" s="33"/>
      <c r="N33" s="32"/>
      <c r="O33" s="33"/>
      <c r="P33" s="99"/>
      <c r="Q33" s="125">
        <f t="shared" si="1"/>
        <v>0</v>
      </c>
    </row>
    <row r="34" spans="1:17" ht="16.5">
      <c r="A34" s="40" t="s">
        <v>188</v>
      </c>
      <c r="B34" s="41"/>
      <c r="C34" s="129"/>
      <c r="D34" s="36"/>
      <c r="E34" s="131">
        <v>2</v>
      </c>
      <c r="F34" s="36"/>
      <c r="G34" s="37"/>
      <c r="H34" s="36"/>
      <c r="I34" s="33"/>
      <c r="J34" s="32"/>
      <c r="K34" s="33"/>
      <c r="L34" s="32"/>
      <c r="M34" s="33"/>
      <c r="N34" s="32"/>
      <c r="O34" s="33"/>
      <c r="P34" s="99">
        <f t="shared" si="2"/>
        <v>2</v>
      </c>
      <c r="Q34" s="125">
        <f t="shared" si="1"/>
        <v>0.7142857142857143</v>
      </c>
    </row>
    <row r="35" spans="1:17" ht="16.5">
      <c r="A35" s="40" t="s">
        <v>47</v>
      </c>
      <c r="B35" s="41">
        <v>6</v>
      </c>
      <c r="C35" s="129">
        <v>7</v>
      </c>
      <c r="D35" s="36">
        <v>8</v>
      </c>
      <c r="E35" s="131">
        <v>6</v>
      </c>
      <c r="F35" s="36">
        <v>6</v>
      </c>
      <c r="G35" s="131">
        <v>3</v>
      </c>
      <c r="H35" s="36">
        <v>3</v>
      </c>
      <c r="I35" s="33">
        <v>3</v>
      </c>
      <c r="J35" s="132">
        <v>7</v>
      </c>
      <c r="K35" s="131">
        <v>2</v>
      </c>
      <c r="L35" s="128">
        <v>7</v>
      </c>
      <c r="M35" s="127"/>
      <c r="N35" s="128">
        <v>8</v>
      </c>
      <c r="O35" s="131">
        <v>2</v>
      </c>
      <c r="P35" s="99">
        <f t="shared" si="2"/>
        <v>68</v>
      </c>
      <c r="Q35" s="125">
        <f t="shared" si="1"/>
        <v>24.28571428571429</v>
      </c>
    </row>
    <row r="36" spans="1:17" ht="16.5">
      <c r="A36" s="40" t="s">
        <v>48</v>
      </c>
      <c r="B36" s="41"/>
      <c r="C36" s="129"/>
      <c r="D36" s="36"/>
      <c r="E36" s="131"/>
      <c r="F36" s="36"/>
      <c r="G36" s="37"/>
      <c r="H36" s="36"/>
      <c r="I36" s="33"/>
      <c r="J36" s="32"/>
      <c r="K36" s="33"/>
      <c r="L36" s="128">
        <v>1</v>
      </c>
      <c r="M36" s="127"/>
      <c r="N36" s="128">
        <v>1</v>
      </c>
      <c r="O36" s="131">
        <v>1</v>
      </c>
      <c r="P36" s="99">
        <f t="shared" si="2"/>
        <v>3</v>
      </c>
      <c r="Q36" s="125">
        <f t="shared" si="1"/>
        <v>1.0714285714285714</v>
      </c>
    </row>
    <row r="37" spans="1:17" ht="16.5">
      <c r="A37" s="40" t="s">
        <v>49</v>
      </c>
      <c r="B37" s="41"/>
      <c r="C37" s="129"/>
      <c r="D37" s="36">
        <v>1</v>
      </c>
      <c r="E37" s="131">
        <v>1</v>
      </c>
      <c r="F37" s="36"/>
      <c r="G37" s="37"/>
      <c r="H37" s="36"/>
      <c r="I37" s="33"/>
      <c r="J37" s="32"/>
      <c r="K37" s="33"/>
      <c r="L37" s="128">
        <v>1</v>
      </c>
      <c r="M37" s="127"/>
      <c r="N37" s="128"/>
      <c r="O37" s="127"/>
      <c r="P37" s="99">
        <f t="shared" si="2"/>
        <v>3</v>
      </c>
      <c r="Q37" s="125">
        <f t="shared" si="1"/>
        <v>1.0714285714285714</v>
      </c>
    </row>
    <row r="38" spans="1:17" ht="16.5">
      <c r="A38" s="40" t="s">
        <v>50</v>
      </c>
      <c r="B38" s="41"/>
      <c r="C38" s="129"/>
      <c r="D38" s="36"/>
      <c r="E38" s="131"/>
      <c r="F38" s="36"/>
      <c r="G38" s="37"/>
      <c r="H38" s="36"/>
      <c r="I38" s="33"/>
      <c r="J38" s="32"/>
      <c r="K38" s="33"/>
      <c r="L38" s="32"/>
      <c r="M38" s="131">
        <v>2</v>
      </c>
      <c r="N38" s="128">
        <v>3</v>
      </c>
      <c r="O38" s="131">
        <v>5</v>
      </c>
      <c r="P38" s="99">
        <f t="shared" si="2"/>
        <v>10</v>
      </c>
      <c r="Q38" s="125">
        <f t="shared" si="1"/>
        <v>3.5714285714285716</v>
      </c>
    </row>
    <row r="39" spans="1:17" ht="16.5">
      <c r="A39" s="40" t="s">
        <v>51</v>
      </c>
      <c r="B39" s="41">
        <v>1</v>
      </c>
      <c r="C39" s="129">
        <v>2</v>
      </c>
      <c r="D39" s="36"/>
      <c r="E39" s="131"/>
      <c r="F39" s="36"/>
      <c r="G39" s="37"/>
      <c r="H39" s="36"/>
      <c r="I39" s="33"/>
      <c r="J39" s="32"/>
      <c r="K39" s="33"/>
      <c r="L39" s="128">
        <v>4</v>
      </c>
      <c r="M39" s="131">
        <v>1</v>
      </c>
      <c r="N39" s="128">
        <v>7</v>
      </c>
      <c r="O39" s="131">
        <v>1</v>
      </c>
      <c r="P39" s="99">
        <f t="shared" si="2"/>
        <v>16</v>
      </c>
      <c r="Q39" s="125">
        <f t="shared" si="1"/>
        <v>5.714285714285714</v>
      </c>
    </row>
    <row r="40" spans="1:17" ht="16.5">
      <c r="A40" s="40" t="s">
        <v>52</v>
      </c>
      <c r="B40" s="41">
        <v>10</v>
      </c>
      <c r="C40" s="129">
        <v>9</v>
      </c>
      <c r="D40" s="36">
        <v>16</v>
      </c>
      <c r="E40" s="131">
        <v>8</v>
      </c>
      <c r="F40" s="36">
        <v>12</v>
      </c>
      <c r="G40" s="131">
        <v>16</v>
      </c>
      <c r="H40" s="36">
        <v>11</v>
      </c>
      <c r="I40" s="33">
        <v>12</v>
      </c>
      <c r="J40" s="132">
        <v>9</v>
      </c>
      <c r="K40" s="131">
        <v>12</v>
      </c>
      <c r="L40" s="128">
        <v>20</v>
      </c>
      <c r="M40" s="131">
        <v>4</v>
      </c>
      <c r="N40" s="128">
        <v>20</v>
      </c>
      <c r="O40" s="131">
        <v>20</v>
      </c>
      <c r="P40" s="99">
        <f t="shared" si="2"/>
        <v>179</v>
      </c>
      <c r="Q40" s="125">
        <f t="shared" si="1"/>
        <v>63.92857142857143</v>
      </c>
    </row>
    <row r="41" spans="1:17" ht="16.5">
      <c r="A41" s="40" t="s">
        <v>53</v>
      </c>
      <c r="B41" s="41">
        <v>5</v>
      </c>
      <c r="C41" s="129">
        <v>4</v>
      </c>
      <c r="D41" s="36">
        <v>2</v>
      </c>
      <c r="E41" s="131">
        <v>4</v>
      </c>
      <c r="F41" s="36">
        <v>2</v>
      </c>
      <c r="G41" s="131">
        <v>1</v>
      </c>
      <c r="H41" s="36">
        <v>3</v>
      </c>
      <c r="I41" s="33">
        <v>2</v>
      </c>
      <c r="J41" s="132">
        <v>2</v>
      </c>
      <c r="K41" s="131">
        <v>1</v>
      </c>
      <c r="L41" s="128">
        <v>5</v>
      </c>
      <c r="M41" s="127"/>
      <c r="N41" s="128">
        <v>6</v>
      </c>
      <c r="O41" s="131">
        <v>5</v>
      </c>
      <c r="P41" s="99">
        <f t="shared" si="2"/>
        <v>42</v>
      </c>
      <c r="Q41" s="125">
        <f t="shared" si="1"/>
        <v>15.000000000000002</v>
      </c>
    </row>
    <row r="42" spans="1:17" ht="16.5">
      <c r="A42" s="40" t="s">
        <v>133</v>
      </c>
      <c r="B42" s="41">
        <v>1</v>
      </c>
      <c r="C42" s="129"/>
      <c r="D42" s="36"/>
      <c r="E42" s="131"/>
      <c r="F42" s="36"/>
      <c r="G42" s="37"/>
      <c r="H42" s="36"/>
      <c r="I42" s="33"/>
      <c r="J42" s="32"/>
      <c r="K42" s="33"/>
      <c r="L42" s="128">
        <v>1</v>
      </c>
      <c r="M42" s="127"/>
      <c r="N42" s="128">
        <v>1</v>
      </c>
      <c r="O42" s="127"/>
      <c r="P42" s="99">
        <f t="shared" si="2"/>
        <v>3</v>
      </c>
      <c r="Q42" s="125">
        <f t="shared" si="1"/>
        <v>1.0714285714285714</v>
      </c>
    </row>
    <row r="43" spans="1:17" ht="16.5">
      <c r="A43" s="40" t="s">
        <v>54</v>
      </c>
      <c r="B43" s="41"/>
      <c r="C43" s="129"/>
      <c r="D43" s="36"/>
      <c r="E43" s="131"/>
      <c r="F43" s="36"/>
      <c r="G43" s="37"/>
      <c r="H43" s="36"/>
      <c r="I43" s="33"/>
      <c r="J43" s="132">
        <v>1</v>
      </c>
      <c r="K43" s="127"/>
      <c r="L43" s="128"/>
      <c r="M43" s="127"/>
      <c r="N43" s="128"/>
      <c r="O43" s="127"/>
      <c r="P43" s="99">
        <f t="shared" si="2"/>
        <v>1</v>
      </c>
      <c r="Q43" s="125">
        <f t="shared" si="1"/>
        <v>0.35714285714285715</v>
      </c>
    </row>
    <row r="44" spans="1:17" ht="16.5">
      <c r="A44" s="40" t="s">
        <v>56</v>
      </c>
      <c r="B44" s="41"/>
      <c r="C44" s="129"/>
      <c r="D44" s="36"/>
      <c r="E44" s="131"/>
      <c r="F44" s="36"/>
      <c r="G44" s="37"/>
      <c r="H44" s="36"/>
      <c r="I44" s="33"/>
      <c r="J44" s="32"/>
      <c r="K44" s="33"/>
      <c r="L44" s="32"/>
      <c r="M44" s="131">
        <v>4</v>
      </c>
      <c r="N44" s="128">
        <v>1</v>
      </c>
      <c r="O44" s="127"/>
      <c r="P44" s="99">
        <f t="shared" si="2"/>
        <v>5</v>
      </c>
      <c r="Q44" s="125">
        <f t="shared" si="1"/>
        <v>1.7857142857142858</v>
      </c>
    </row>
    <row r="45" spans="1:17" ht="16.5">
      <c r="A45" s="40" t="s">
        <v>55</v>
      </c>
      <c r="B45" s="41">
        <v>2</v>
      </c>
      <c r="C45" s="129">
        <v>1</v>
      </c>
      <c r="D45" s="36"/>
      <c r="E45" s="131">
        <v>4</v>
      </c>
      <c r="F45" s="36"/>
      <c r="G45" s="37"/>
      <c r="H45" s="36"/>
      <c r="I45" s="33"/>
      <c r="J45" s="132">
        <v>5</v>
      </c>
      <c r="K45" s="131">
        <v>1</v>
      </c>
      <c r="L45" s="128"/>
      <c r="M45" s="127"/>
      <c r="N45" s="128">
        <v>3</v>
      </c>
      <c r="O45" s="131">
        <v>2</v>
      </c>
      <c r="P45" s="99">
        <f t="shared" si="2"/>
        <v>18</v>
      </c>
      <c r="Q45" s="125">
        <f t="shared" si="1"/>
        <v>6.428571428571429</v>
      </c>
    </row>
    <row r="46" spans="1:17" ht="16.5">
      <c r="A46" s="40" t="s">
        <v>57</v>
      </c>
      <c r="B46" s="41">
        <v>4</v>
      </c>
      <c r="C46" s="129">
        <v>2</v>
      </c>
      <c r="D46" s="36">
        <v>3</v>
      </c>
      <c r="E46" s="131">
        <v>5</v>
      </c>
      <c r="F46" s="36"/>
      <c r="G46" s="131">
        <v>2</v>
      </c>
      <c r="H46" s="36"/>
      <c r="I46" s="33"/>
      <c r="J46" s="32"/>
      <c r="K46" s="127">
        <v>1</v>
      </c>
      <c r="L46" s="128">
        <v>2</v>
      </c>
      <c r="M46" s="131">
        <v>9</v>
      </c>
      <c r="N46" s="128"/>
      <c r="O46" s="131">
        <v>3</v>
      </c>
      <c r="P46" s="99">
        <f t="shared" si="2"/>
        <v>31</v>
      </c>
      <c r="Q46" s="125">
        <f t="shared" si="1"/>
        <v>11.071428571428573</v>
      </c>
    </row>
    <row r="47" spans="1:17" ht="16.5">
      <c r="A47" s="40" t="s">
        <v>58</v>
      </c>
      <c r="B47" s="41"/>
      <c r="C47" s="129"/>
      <c r="D47" s="36"/>
      <c r="E47" s="131"/>
      <c r="F47" s="36"/>
      <c r="G47" s="37"/>
      <c r="H47" s="36"/>
      <c r="I47" s="33">
        <v>2</v>
      </c>
      <c r="J47" s="132">
        <v>1</v>
      </c>
      <c r="K47" s="127"/>
      <c r="L47" s="128"/>
      <c r="M47" s="127"/>
      <c r="N47" s="128">
        <v>3</v>
      </c>
      <c r="O47" s="127"/>
      <c r="P47" s="99">
        <f t="shared" si="2"/>
        <v>6</v>
      </c>
      <c r="Q47" s="125">
        <f t="shared" si="1"/>
        <v>2.142857142857143</v>
      </c>
    </row>
    <row r="48" spans="1:17" ht="16.5">
      <c r="A48" s="40" t="s">
        <v>167</v>
      </c>
      <c r="B48" s="41"/>
      <c r="C48" s="129"/>
      <c r="D48" s="36"/>
      <c r="E48" s="131"/>
      <c r="F48" s="36"/>
      <c r="G48" s="37"/>
      <c r="H48" s="36"/>
      <c r="I48" s="33"/>
      <c r="J48" s="128"/>
      <c r="K48" s="127"/>
      <c r="L48" s="128">
        <v>1</v>
      </c>
      <c r="M48" s="127"/>
      <c r="N48" s="128">
        <v>1</v>
      </c>
      <c r="O48" s="127"/>
      <c r="P48" s="99">
        <f t="shared" si="2"/>
        <v>2</v>
      </c>
      <c r="Q48" s="125">
        <f t="shared" si="1"/>
        <v>0.7142857142857143</v>
      </c>
    </row>
    <row r="49" spans="1:17" ht="16.5">
      <c r="A49" s="40" t="s">
        <v>168</v>
      </c>
      <c r="B49" s="41"/>
      <c r="C49" s="129"/>
      <c r="D49" s="36"/>
      <c r="E49" s="131"/>
      <c r="F49" s="36"/>
      <c r="G49" s="37"/>
      <c r="H49" s="36"/>
      <c r="I49" s="33"/>
      <c r="J49" s="128"/>
      <c r="K49" s="127"/>
      <c r="L49" s="128">
        <v>1</v>
      </c>
      <c r="M49" s="127"/>
      <c r="N49" s="128">
        <v>2</v>
      </c>
      <c r="O49" s="131">
        <v>1</v>
      </c>
      <c r="P49" s="99">
        <f t="shared" si="2"/>
        <v>4</v>
      </c>
      <c r="Q49" s="125">
        <f t="shared" si="1"/>
        <v>1.4285714285714286</v>
      </c>
    </row>
    <row r="50" spans="1:17" ht="16.5">
      <c r="A50" s="40" t="s">
        <v>59</v>
      </c>
      <c r="B50" s="41"/>
      <c r="C50" s="129"/>
      <c r="D50" s="36"/>
      <c r="E50" s="131">
        <v>1</v>
      </c>
      <c r="F50" s="36"/>
      <c r="G50" s="37"/>
      <c r="H50" s="36"/>
      <c r="I50" s="33">
        <v>1</v>
      </c>
      <c r="J50" s="32"/>
      <c r="K50" s="33"/>
      <c r="L50" s="128">
        <v>2</v>
      </c>
      <c r="M50" s="127"/>
      <c r="N50" s="128"/>
      <c r="O50" s="131">
        <v>1</v>
      </c>
      <c r="P50" s="99">
        <f t="shared" si="2"/>
        <v>5</v>
      </c>
      <c r="Q50" s="125">
        <f t="shared" si="1"/>
        <v>1.7857142857142858</v>
      </c>
    </row>
    <row r="51" spans="1:17" ht="16.5">
      <c r="A51" s="40" t="s">
        <v>60</v>
      </c>
      <c r="B51" s="41"/>
      <c r="C51" s="129"/>
      <c r="D51" s="36"/>
      <c r="E51" s="131"/>
      <c r="F51" s="36"/>
      <c r="G51" s="37"/>
      <c r="H51" s="36"/>
      <c r="I51" s="33">
        <v>1</v>
      </c>
      <c r="J51" s="32"/>
      <c r="K51" s="33"/>
      <c r="L51" s="128">
        <v>1</v>
      </c>
      <c r="M51" s="127"/>
      <c r="N51" s="128"/>
      <c r="O51" s="127"/>
      <c r="P51" s="99">
        <f t="shared" si="2"/>
        <v>2</v>
      </c>
      <c r="Q51" s="125">
        <f t="shared" si="1"/>
        <v>0.7142857142857143</v>
      </c>
    </row>
    <row r="52" spans="1:17" ht="16.5">
      <c r="A52" s="40" t="s">
        <v>61</v>
      </c>
      <c r="B52" s="41">
        <v>3</v>
      </c>
      <c r="C52" s="129"/>
      <c r="D52" s="36"/>
      <c r="E52" s="131">
        <v>2</v>
      </c>
      <c r="F52" s="36"/>
      <c r="G52" s="37"/>
      <c r="H52" s="36">
        <v>1</v>
      </c>
      <c r="I52" s="33"/>
      <c r="J52" s="32"/>
      <c r="K52" s="127">
        <v>1</v>
      </c>
      <c r="L52" s="128">
        <v>1</v>
      </c>
      <c r="M52" s="127"/>
      <c r="N52" s="128">
        <v>1</v>
      </c>
      <c r="O52" s="131">
        <v>1</v>
      </c>
      <c r="P52" s="99">
        <f t="shared" si="2"/>
        <v>10</v>
      </c>
      <c r="Q52" s="125">
        <f t="shared" si="1"/>
        <v>3.5714285714285716</v>
      </c>
    </row>
    <row r="53" spans="1:17" ht="16.5">
      <c r="A53" s="40" t="s">
        <v>62</v>
      </c>
      <c r="B53" s="41"/>
      <c r="C53" s="129"/>
      <c r="D53" s="36"/>
      <c r="E53" s="131"/>
      <c r="F53" s="36"/>
      <c r="G53" s="37"/>
      <c r="H53" s="36"/>
      <c r="I53" s="33"/>
      <c r="J53" s="32"/>
      <c r="K53" s="33"/>
      <c r="L53" s="32"/>
      <c r="M53" s="33"/>
      <c r="N53" s="32"/>
      <c r="O53" s="33"/>
      <c r="P53" s="99"/>
      <c r="Q53" s="125">
        <f t="shared" si="1"/>
        <v>0</v>
      </c>
    </row>
    <row r="54" spans="1:17" ht="16.5">
      <c r="A54" s="40" t="s">
        <v>169</v>
      </c>
      <c r="B54" s="41">
        <v>2</v>
      </c>
      <c r="C54" s="129">
        <v>5</v>
      </c>
      <c r="D54" s="36">
        <v>1</v>
      </c>
      <c r="E54" s="131">
        <v>5</v>
      </c>
      <c r="F54" s="36"/>
      <c r="G54" s="131">
        <v>1</v>
      </c>
      <c r="H54" s="36"/>
      <c r="I54" s="33"/>
      <c r="J54" s="132">
        <v>3</v>
      </c>
      <c r="K54" s="131">
        <v>6</v>
      </c>
      <c r="L54" s="128">
        <v>3</v>
      </c>
      <c r="M54" s="131">
        <v>4</v>
      </c>
      <c r="N54" s="128">
        <v>4</v>
      </c>
      <c r="O54" s="131">
        <v>5</v>
      </c>
      <c r="P54" s="99">
        <f t="shared" si="2"/>
        <v>39</v>
      </c>
      <c r="Q54" s="125">
        <f t="shared" si="1"/>
        <v>13.928571428571429</v>
      </c>
    </row>
    <row r="55" spans="1:17" ht="16.5">
      <c r="A55" s="40" t="s">
        <v>64</v>
      </c>
      <c r="B55" s="41">
        <v>4</v>
      </c>
      <c r="C55" s="129">
        <v>2</v>
      </c>
      <c r="D55" s="36">
        <v>2</v>
      </c>
      <c r="E55" s="131">
        <v>1</v>
      </c>
      <c r="F55" s="36"/>
      <c r="G55" s="37"/>
      <c r="H55" s="36">
        <v>1</v>
      </c>
      <c r="I55" s="33">
        <v>1</v>
      </c>
      <c r="J55" s="132">
        <v>1</v>
      </c>
      <c r="K55" s="127">
        <v>1</v>
      </c>
      <c r="L55" s="128">
        <v>4</v>
      </c>
      <c r="M55" s="131">
        <v>1</v>
      </c>
      <c r="N55" s="128">
        <v>1</v>
      </c>
      <c r="O55" s="131">
        <v>3</v>
      </c>
      <c r="P55" s="99">
        <f t="shared" si="2"/>
        <v>22</v>
      </c>
      <c r="Q55" s="125">
        <f t="shared" si="1"/>
        <v>7.857142857142858</v>
      </c>
    </row>
    <row r="56" spans="1:17" ht="16.5">
      <c r="A56" s="40" t="s">
        <v>65</v>
      </c>
      <c r="B56" s="41">
        <v>5</v>
      </c>
      <c r="C56" s="129">
        <v>5</v>
      </c>
      <c r="D56" s="36">
        <v>2</v>
      </c>
      <c r="E56" s="131">
        <v>1</v>
      </c>
      <c r="F56" s="36">
        <v>4</v>
      </c>
      <c r="G56" s="131">
        <v>3</v>
      </c>
      <c r="H56" s="36">
        <v>3</v>
      </c>
      <c r="I56" s="33"/>
      <c r="J56" s="132">
        <v>2</v>
      </c>
      <c r="K56" s="127">
        <v>1</v>
      </c>
      <c r="L56" s="128">
        <v>4</v>
      </c>
      <c r="M56" s="131">
        <v>1</v>
      </c>
      <c r="N56" s="128">
        <v>1</v>
      </c>
      <c r="O56" s="131">
        <v>1</v>
      </c>
      <c r="P56" s="99">
        <f t="shared" si="2"/>
        <v>33</v>
      </c>
      <c r="Q56" s="125">
        <f t="shared" si="1"/>
        <v>11.785714285714286</v>
      </c>
    </row>
    <row r="57" spans="1:17" ht="16.5">
      <c r="A57" s="40" t="s">
        <v>66</v>
      </c>
      <c r="B57" s="41">
        <v>15</v>
      </c>
      <c r="C57" s="129">
        <v>11</v>
      </c>
      <c r="D57" s="36">
        <v>10</v>
      </c>
      <c r="E57" s="131">
        <v>12</v>
      </c>
      <c r="F57" s="36">
        <v>14</v>
      </c>
      <c r="G57" s="131">
        <v>12</v>
      </c>
      <c r="H57" s="36">
        <v>12</v>
      </c>
      <c r="I57" s="33">
        <v>3</v>
      </c>
      <c r="J57" s="132">
        <v>8</v>
      </c>
      <c r="K57" s="131">
        <v>7</v>
      </c>
      <c r="L57" s="128">
        <v>15</v>
      </c>
      <c r="M57" s="131">
        <v>4</v>
      </c>
      <c r="N57" s="128">
        <v>10</v>
      </c>
      <c r="O57" s="131">
        <v>14</v>
      </c>
      <c r="P57" s="99">
        <f t="shared" si="2"/>
        <v>147</v>
      </c>
      <c r="Q57" s="125">
        <f t="shared" si="1"/>
        <v>52.5</v>
      </c>
    </row>
    <row r="58" spans="1:17" ht="16.5">
      <c r="A58" s="40" t="s">
        <v>67</v>
      </c>
      <c r="B58" s="41"/>
      <c r="C58" s="129"/>
      <c r="D58" s="36"/>
      <c r="E58" s="131"/>
      <c r="F58" s="36"/>
      <c r="G58" s="37"/>
      <c r="H58" s="36"/>
      <c r="I58" s="33"/>
      <c r="J58" s="32"/>
      <c r="K58" s="33"/>
      <c r="L58" s="32"/>
      <c r="M58" s="33"/>
      <c r="N58" s="32"/>
      <c r="O58" s="33"/>
      <c r="P58" s="99"/>
      <c r="Q58" s="125">
        <f t="shared" si="1"/>
        <v>0</v>
      </c>
    </row>
    <row r="59" spans="1:17" ht="16.5">
      <c r="A59" s="40" t="s">
        <v>68</v>
      </c>
      <c r="B59" s="41"/>
      <c r="C59" s="129"/>
      <c r="D59" s="36">
        <v>1</v>
      </c>
      <c r="E59" s="131"/>
      <c r="F59" s="36"/>
      <c r="G59" s="37"/>
      <c r="H59" s="36"/>
      <c r="I59" s="33"/>
      <c r="J59" s="32"/>
      <c r="K59" s="33"/>
      <c r="L59" s="128">
        <v>1</v>
      </c>
      <c r="M59" s="127"/>
      <c r="N59" s="128"/>
      <c r="O59" s="131">
        <v>1</v>
      </c>
      <c r="P59" s="99">
        <f t="shared" si="2"/>
        <v>3</v>
      </c>
      <c r="Q59" s="125">
        <f t="shared" si="1"/>
        <v>1.0714285714285714</v>
      </c>
    </row>
    <row r="60" spans="1:17" ht="16.5">
      <c r="A60" s="40" t="s">
        <v>69</v>
      </c>
      <c r="B60" s="41">
        <v>6</v>
      </c>
      <c r="C60" s="129"/>
      <c r="D60" s="36">
        <v>1</v>
      </c>
      <c r="E60" s="131">
        <v>5</v>
      </c>
      <c r="F60" s="36"/>
      <c r="G60" s="37"/>
      <c r="H60" s="36"/>
      <c r="I60" s="33">
        <v>3</v>
      </c>
      <c r="J60" s="132">
        <v>1</v>
      </c>
      <c r="K60" s="127"/>
      <c r="L60" s="128"/>
      <c r="M60" s="127"/>
      <c r="N60" s="128"/>
      <c r="O60" s="131">
        <v>1</v>
      </c>
      <c r="P60" s="99">
        <f t="shared" si="2"/>
        <v>17</v>
      </c>
      <c r="Q60" s="125">
        <f t="shared" si="1"/>
        <v>6.071428571428572</v>
      </c>
    </row>
    <row r="61" spans="1:17" ht="16.5">
      <c r="A61" s="40" t="s">
        <v>70</v>
      </c>
      <c r="B61" s="41">
        <v>1</v>
      </c>
      <c r="C61" s="129">
        <v>2</v>
      </c>
      <c r="D61" s="36"/>
      <c r="E61" s="131"/>
      <c r="F61" s="36">
        <v>1</v>
      </c>
      <c r="G61" s="37"/>
      <c r="H61" s="36"/>
      <c r="I61" s="33"/>
      <c r="J61" s="32"/>
      <c r="K61" s="131">
        <v>1</v>
      </c>
      <c r="L61" s="128">
        <v>1</v>
      </c>
      <c r="M61" s="131">
        <v>1</v>
      </c>
      <c r="N61" s="128">
        <v>1</v>
      </c>
      <c r="O61" s="131">
        <v>1</v>
      </c>
      <c r="P61" s="99">
        <f t="shared" si="2"/>
        <v>9</v>
      </c>
      <c r="Q61" s="125">
        <f t="shared" si="1"/>
        <v>3.2142857142857144</v>
      </c>
    </row>
    <row r="62" spans="1:17" ht="16.5">
      <c r="A62" s="40" t="s">
        <v>170</v>
      </c>
      <c r="B62" s="41"/>
      <c r="C62" s="129"/>
      <c r="D62" s="36"/>
      <c r="E62" s="131"/>
      <c r="F62" s="36"/>
      <c r="G62" s="37"/>
      <c r="H62" s="36"/>
      <c r="I62" s="33"/>
      <c r="J62" s="32"/>
      <c r="K62" s="127">
        <v>1</v>
      </c>
      <c r="L62" s="128"/>
      <c r="M62" s="127"/>
      <c r="N62" s="128"/>
      <c r="O62" s="127"/>
      <c r="P62" s="99">
        <f t="shared" si="2"/>
        <v>1</v>
      </c>
      <c r="Q62" s="125">
        <f t="shared" si="1"/>
        <v>0.35714285714285715</v>
      </c>
    </row>
    <row r="63" spans="1:17" ht="16.5">
      <c r="A63" s="40" t="s">
        <v>134</v>
      </c>
      <c r="B63" s="41"/>
      <c r="C63" s="129"/>
      <c r="D63" s="36"/>
      <c r="E63" s="131"/>
      <c r="F63" s="36"/>
      <c r="G63" s="37"/>
      <c r="H63" s="36"/>
      <c r="I63" s="33"/>
      <c r="J63" s="32"/>
      <c r="K63" s="33"/>
      <c r="L63" s="32"/>
      <c r="M63" s="33"/>
      <c r="N63" s="32"/>
      <c r="O63" s="33"/>
      <c r="P63" s="99"/>
      <c r="Q63" s="125">
        <f t="shared" si="1"/>
        <v>0</v>
      </c>
    </row>
    <row r="64" spans="1:17" ht="16.5">
      <c r="A64" s="40" t="s">
        <v>71</v>
      </c>
      <c r="B64" s="41">
        <v>3</v>
      </c>
      <c r="C64" s="129">
        <v>2</v>
      </c>
      <c r="D64" s="36"/>
      <c r="E64" s="131"/>
      <c r="F64" s="36">
        <v>3</v>
      </c>
      <c r="G64" s="37"/>
      <c r="H64" s="36"/>
      <c r="I64" s="33"/>
      <c r="J64" s="132">
        <v>2</v>
      </c>
      <c r="K64" s="127">
        <v>2</v>
      </c>
      <c r="L64" s="128"/>
      <c r="M64" s="131">
        <v>3</v>
      </c>
      <c r="N64" s="128"/>
      <c r="O64" s="127"/>
      <c r="P64" s="99">
        <f t="shared" si="2"/>
        <v>15</v>
      </c>
      <c r="Q64" s="125">
        <f t="shared" si="1"/>
        <v>5.357142857142858</v>
      </c>
    </row>
    <row r="65" spans="1:17" ht="16.5">
      <c r="A65" s="40" t="s">
        <v>72</v>
      </c>
      <c r="B65" s="41"/>
      <c r="C65" s="129"/>
      <c r="D65" s="36">
        <v>1</v>
      </c>
      <c r="E65" s="131"/>
      <c r="F65" s="36"/>
      <c r="G65" s="37"/>
      <c r="H65" s="36">
        <v>1</v>
      </c>
      <c r="I65" s="33"/>
      <c r="J65" s="132">
        <v>1</v>
      </c>
      <c r="K65" s="127">
        <v>3</v>
      </c>
      <c r="L65" s="128"/>
      <c r="M65" s="131">
        <v>2</v>
      </c>
      <c r="N65" s="128"/>
      <c r="O65" s="127"/>
      <c r="P65" s="99">
        <f t="shared" si="2"/>
        <v>8</v>
      </c>
      <c r="Q65" s="125">
        <f t="shared" si="1"/>
        <v>2.857142857142857</v>
      </c>
    </row>
    <row r="66" spans="1:17" ht="16.5">
      <c r="A66" s="40" t="s">
        <v>73</v>
      </c>
      <c r="B66" s="41"/>
      <c r="C66" s="129">
        <v>1</v>
      </c>
      <c r="D66" s="36"/>
      <c r="E66" s="131"/>
      <c r="F66" s="36"/>
      <c r="G66" s="37"/>
      <c r="H66" s="36"/>
      <c r="I66" s="33"/>
      <c r="J66" s="32"/>
      <c r="K66" s="33"/>
      <c r="L66" s="32"/>
      <c r="M66" s="33"/>
      <c r="N66" s="32"/>
      <c r="O66" s="131">
        <v>1</v>
      </c>
      <c r="P66" s="99">
        <f t="shared" si="2"/>
        <v>2</v>
      </c>
      <c r="Q66" s="125">
        <f t="shared" si="1"/>
        <v>0.7142857142857143</v>
      </c>
    </row>
    <row r="67" spans="1:17" ht="16.5">
      <c r="A67" s="40" t="s">
        <v>74</v>
      </c>
      <c r="B67" s="41">
        <v>9</v>
      </c>
      <c r="C67" s="129">
        <v>7</v>
      </c>
      <c r="D67" s="36">
        <v>7</v>
      </c>
      <c r="E67" s="131">
        <v>5</v>
      </c>
      <c r="F67" s="36">
        <v>6</v>
      </c>
      <c r="G67" s="37"/>
      <c r="H67" s="36">
        <v>1</v>
      </c>
      <c r="I67" s="33">
        <v>1</v>
      </c>
      <c r="J67" s="132">
        <v>9</v>
      </c>
      <c r="K67" s="127">
        <v>5</v>
      </c>
      <c r="L67" s="128">
        <v>5</v>
      </c>
      <c r="M67" s="131">
        <v>14</v>
      </c>
      <c r="N67" s="128"/>
      <c r="O67" s="131">
        <v>2</v>
      </c>
      <c r="P67" s="99">
        <f t="shared" si="2"/>
        <v>71</v>
      </c>
      <c r="Q67" s="125">
        <f t="shared" si="1"/>
        <v>25.357142857142858</v>
      </c>
    </row>
    <row r="68" spans="1:17" ht="16.5">
      <c r="A68" s="40" t="s">
        <v>75</v>
      </c>
      <c r="B68" s="41">
        <v>13</v>
      </c>
      <c r="C68" s="129">
        <v>5</v>
      </c>
      <c r="D68" s="36">
        <v>7</v>
      </c>
      <c r="E68" s="131">
        <v>8</v>
      </c>
      <c r="F68" s="36">
        <v>17</v>
      </c>
      <c r="G68" s="131">
        <v>6</v>
      </c>
      <c r="H68" s="36">
        <v>9</v>
      </c>
      <c r="I68" s="33">
        <v>8</v>
      </c>
      <c r="J68" s="132">
        <v>8</v>
      </c>
      <c r="K68" s="127">
        <v>12</v>
      </c>
      <c r="L68" s="128">
        <v>6</v>
      </c>
      <c r="M68" s="131">
        <v>7</v>
      </c>
      <c r="N68" s="128">
        <v>3</v>
      </c>
      <c r="O68" s="131">
        <v>4</v>
      </c>
      <c r="P68" s="99">
        <f t="shared" si="2"/>
        <v>113</v>
      </c>
      <c r="Q68" s="125">
        <f t="shared" si="1"/>
        <v>40.35714285714286</v>
      </c>
    </row>
    <row r="69" spans="1:17" ht="16.5">
      <c r="A69" s="40" t="s">
        <v>76</v>
      </c>
      <c r="B69" s="41"/>
      <c r="C69" s="129"/>
      <c r="D69" s="36"/>
      <c r="E69" s="131"/>
      <c r="F69" s="36"/>
      <c r="G69" s="37"/>
      <c r="H69" s="36"/>
      <c r="I69" s="33"/>
      <c r="J69" s="32"/>
      <c r="K69" s="33"/>
      <c r="L69" s="32"/>
      <c r="M69" s="131">
        <v>4</v>
      </c>
      <c r="N69" s="128"/>
      <c r="O69" s="127"/>
      <c r="P69" s="99">
        <f t="shared" si="2"/>
        <v>4</v>
      </c>
      <c r="Q69" s="125">
        <f t="shared" si="1"/>
        <v>1.4285714285714286</v>
      </c>
    </row>
    <row r="70" spans="1:17" ht="16.5">
      <c r="A70" s="40" t="s">
        <v>171</v>
      </c>
      <c r="B70" s="41"/>
      <c r="C70" s="129"/>
      <c r="D70" s="36"/>
      <c r="E70" s="131"/>
      <c r="F70" s="36"/>
      <c r="G70" s="37"/>
      <c r="H70" s="36"/>
      <c r="I70" s="33"/>
      <c r="J70" s="32"/>
      <c r="K70" s="33"/>
      <c r="L70" s="128">
        <v>1</v>
      </c>
      <c r="M70" s="131">
        <v>8</v>
      </c>
      <c r="N70" s="128"/>
      <c r="O70" s="127"/>
      <c r="P70" s="99">
        <f t="shared" si="2"/>
        <v>9</v>
      </c>
      <c r="Q70" s="125">
        <f t="shared" si="1"/>
        <v>3.2142857142857144</v>
      </c>
    </row>
    <row r="71" spans="1:17" ht="16.5">
      <c r="A71" s="40" t="s">
        <v>77</v>
      </c>
      <c r="B71" s="41"/>
      <c r="C71" s="129"/>
      <c r="D71" s="36">
        <v>1</v>
      </c>
      <c r="E71" s="131"/>
      <c r="F71" s="36"/>
      <c r="G71" s="37"/>
      <c r="H71" s="36">
        <v>2</v>
      </c>
      <c r="I71" s="33"/>
      <c r="J71" s="32"/>
      <c r="K71" s="127">
        <v>3</v>
      </c>
      <c r="L71" s="128"/>
      <c r="M71" s="131">
        <v>4</v>
      </c>
      <c r="N71" s="128"/>
      <c r="O71" s="127"/>
      <c r="P71" s="99">
        <f t="shared" si="2"/>
        <v>10</v>
      </c>
      <c r="Q71" s="125">
        <f t="shared" si="1"/>
        <v>3.5714285714285716</v>
      </c>
    </row>
    <row r="72" spans="1:17" ht="16.5">
      <c r="A72" s="40" t="s">
        <v>78</v>
      </c>
      <c r="B72" s="41"/>
      <c r="C72" s="129">
        <v>1</v>
      </c>
      <c r="D72" s="36">
        <v>1</v>
      </c>
      <c r="E72" s="131"/>
      <c r="F72" s="36"/>
      <c r="G72" s="131">
        <v>1</v>
      </c>
      <c r="H72" s="36"/>
      <c r="I72" s="33"/>
      <c r="J72" s="32"/>
      <c r="K72" s="127">
        <v>1</v>
      </c>
      <c r="L72" s="128"/>
      <c r="M72" s="131">
        <v>5</v>
      </c>
      <c r="N72" s="128"/>
      <c r="O72" s="131">
        <v>1</v>
      </c>
      <c r="P72" s="99">
        <f t="shared" si="2"/>
        <v>10</v>
      </c>
      <c r="Q72" s="125">
        <f t="shared" si="1"/>
        <v>3.5714285714285716</v>
      </c>
    </row>
    <row r="73" spans="1:17" ht="16.5">
      <c r="A73" s="40" t="s">
        <v>79</v>
      </c>
      <c r="B73" s="41">
        <v>2</v>
      </c>
      <c r="C73" s="129"/>
      <c r="D73" s="36">
        <v>1</v>
      </c>
      <c r="E73" s="131">
        <v>3</v>
      </c>
      <c r="F73" s="36">
        <v>2</v>
      </c>
      <c r="G73" s="131">
        <v>5</v>
      </c>
      <c r="H73" s="36">
        <v>2</v>
      </c>
      <c r="I73" s="33">
        <v>2</v>
      </c>
      <c r="J73" s="132">
        <v>1</v>
      </c>
      <c r="K73" s="127">
        <v>7</v>
      </c>
      <c r="L73" s="128">
        <v>8</v>
      </c>
      <c r="M73" s="131">
        <v>10</v>
      </c>
      <c r="N73" s="128">
        <v>4</v>
      </c>
      <c r="O73" s="131">
        <v>6</v>
      </c>
      <c r="P73" s="99">
        <f t="shared" si="2"/>
        <v>53</v>
      </c>
      <c r="Q73" s="125">
        <f aca="true" t="shared" si="3" ref="Q73:Q91">SUM(P73/2.8)</f>
        <v>18.92857142857143</v>
      </c>
    </row>
    <row r="74" spans="1:17" ht="16.5">
      <c r="A74" s="40" t="s">
        <v>80</v>
      </c>
      <c r="B74" s="41">
        <v>9</v>
      </c>
      <c r="C74" s="129">
        <v>5</v>
      </c>
      <c r="D74" s="36">
        <v>5</v>
      </c>
      <c r="E74" s="131">
        <v>6</v>
      </c>
      <c r="F74" s="36">
        <v>11</v>
      </c>
      <c r="G74" s="131">
        <v>3</v>
      </c>
      <c r="H74" s="36">
        <v>10</v>
      </c>
      <c r="I74" s="33">
        <v>2</v>
      </c>
      <c r="J74" s="132">
        <v>6</v>
      </c>
      <c r="K74" s="127">
        <v>4</v>
      </c>
      <c r="L74" s="128">
        <v>6</v>
      </c>
      <c r="M74" s="131">
        <v>2</v>
      </c>
      <c r="N74" s="128">
        <v>15</v>
      </c>
      <c r="O74" s="131">
        <v>8</v>
      </c>
      <c r="P74" s="99">
        <f t="shared" si="2"/>
        <v>92</v>
      </c>
      <c r="Q74" s="125">
        <f t="shared" si="3"/>
        <v>32.85714285714286</v>
      </c>
    </row>
    <row r="75" spans="1:17" ht="16.5">
      <c r="A75" s="40" t="s">
        <v>81</v>
      </c>
      <c r="B75" s="41">
        <v>7</v>
      </c>
      <c r="C75" s="129">
        <v>4</v>
      </c>
      <c r="D75" s="36">
        <v>12</v>
      </c>
      <c r="E75" s="131">
        <v>7</v>
      </c>
      <c r="F75" s="36">
        <v>7</v>
      </c>
      <c r="G75" s="131">
        <v>3</v>
      </c>
      <c r="H75" s="36">
        <v>4</v>
      </c>
      <c r="I75" s="33">
        <v>3</v>
      </c>
      <c r="J75" s="132">
        <v>4</v>
      </c>
      <c r="K75" s="127">
        <v>5</v>
      </c>
      <c r="L75" s="128">
        <v>11</v>
      </c>
      <c r="M75" s="131">
        <v>4</v>
      </c>
      <c r="N75" s="128">
        <v>11</v>
      </c>
      <c r="O75" s="131">
        <v>11</v>
      </c>
      <c r="P75" s="99">
        <f t="shared" si="2"/>
        <v>93</v>
      </c>
      <c r="Q75" s="125">
        <f t="shared" si="3"/>
        <v>33.214285714285715</v>
      </c>
    </row>
    <row r="76" spans="1:17" ht="16.5">
      <c r="A76" s="43" t="s">
        <v>82</v>
      </c>
      <c r="B76" s="44">
        <v>3</v>
      </c>
      <c r="C76" s="133">
        <v>1</v>
      </c>
      <c r="D76" s="36">
        <v>6</v>
      </c>
      <c r="E76" s="131">
        <v>3</v>
      </c>
      <c r="F76" s="36"/>
      <c r="G76" s="131">
        <v>4</v>
      </c>
      <c r="H76" s="36">
        <v>2</v>
      </c>
      <c r="I76" s="33">
        <v>1</v>
      </c>
      <c r="J76" s="32"/>
      <c r="K76" s="127">
        <v>2</v>
      </c>
      <c r="L76" s="128">
        <v>1</v>
      </c>
      <c r="M76" s="127"/>
      <c r="N76" s="128">
        <v>2</v>
      </c>
      <c r="O76" s="131">
        <v>0</v>
      </c>
      <c r="P76" s="99">
        <f t="shared" si="2"/>
        <v>25</v>
      </c>
      <c r="Q76" s="125">
        <f t="shared" si="3"/>
        <v>8.928571428571429</v>
      </c>
    </row>
    <row r="77" spans="1:17" ht="16.5">
      <c r="A77" s="46" t="s">
        <v>83</v>
      </c>
      <c r="B77" s="41">
        <v>10</v>
      </c>
      <c r="C77" s="129">
        <v>15</v>
      </c>
      <c r="D77" s="36">
        <v>12</v>
      </c>
      <c r="E77" s="131">
        <v>14</v>
      </c>
      <c r="F77" s="36">
        <v>12</v>
      </c>
      <c r="G77" s="131">
        <v>8</v>
      </c>
      <c r="H77" s="36">
        <v>11</v>
      </c>
      <c r="I77" s="33">
        <v>13</v>
      </c>
      <c r="J77" s="132">
        <v>16</v>
      </c>
      <c r="K77" s="127">
        <v>8</v>
      </c>
      <c r="L77" s="128">
        <v>17</v>
      </c>
      <c r="M77" s="131">
        <v>6</v>
      </c>
      <c r="N77" s="128">
        <v>18</v>
      </c>
      <c r="O77" s="131">
        <v>20</v>
      </c>
      <c r="P77" s="99">
        <f t="shared" si="2"/>
        <v>180</v>
      </c>
      <c r="Q77" s="125">
        <f t="shared" si="3"/>
        <v>64.28571428571429</v>
      </c>
    </row>
    <row r="78" spans="1:17" ht="16.5">
      <c r="A78" s="46" t="s">
        <v>84</v>
      </c>
      <c r="B78" s="41">
        <v>10</v>
      </c>
      <c r="C78" s="129">
        <v>4</v>
      </c>
      <c r="D78" s="36">
        <v>9</v>
      </c>
      <c r="E78" s="131">
        <v>3</v>
      </c>
      <c r="F78" s="36">
        <v>1</v>
      </c>
      <c r="G78" s="131">
        <v>5</v>
      </c>
      <c r="H78" s="36">
        <v>1</v>
      </c>
      <c r="I78" s="33">
        <v>5</v>
      </c>
      <c r="J78" s="132">
        <v>1</v>
      </c>
      <c r="K78" s="127">
        <v>2</v>
      </c>
      <c r="L78" s="128">
        <v>14</v>
      </c>
      <c r="M78" s="127"/>
      <c r="N78" s="128">
        <v>5</v>
      </c>
      <c r="O78" s="131">
        <v>3</v>
      </c>
      <c r="P78" s="99">
        <f t="shared" si="2"/>
        <v>63</v>
      </c>
      <c r="Q78" s="125">
        <f t="shared" si="3"/>
        <v>22.5</v>
      </c>
    </row>
    <row r="79" spans="1:17" ht="16.5">
      <c r="A79" s="46" t="s">
        <v>85</v>
      </c>
      <c r="B79" s="41">
        <v>6</v>
      </c>
      <c r="C79" s="129">
        <v>3</v>
      </c>
      <c r="D79" s="36">
        <v>4</v>
      </c>
      <c r="E79" s="131">
        <v>5</v>
      </c>
      <c r="F79" s="36">
        <v>1</v>
      </c>
      <c r="G79" s="131">
        <v>2</v>
      </c>
      <c r="H79" s="36">
        <v>4</v>
      </c>
      <c r="I79" s="33">
        <v>3</v>
      </c>
      <c r="J79" s="132">
        <v>3</v>
      </c>
      <c r="K79" s="127">
        <v>1</v>
      </c>
      <c r="L79" s="128">
        <v>7</v>
      </c>
      <c r="M79" s="127"/>
      <c r="N79" s="128">
        <v>3</v>
      </c>
      <c r="O79" s="131">
        <v>1</v>
      </c>
      <c r="P79" s="99">
        <f t="shared" si="2"/>
        <v>43</v>
      </c>
      <c r="Q79" s="125">
        <f t="shared" si="3"/>
        <v>15.357142857142858</v>
      </c>
    </row>
    <row r="80" spans="1:17" ht="16.5">
      <c r="A80" s="46" t="s">
        <v>86</v>
      </c>
      <c r="B80" s="41"/>
      <c r="C80" s="129"/>
      <c r="D80" s="36"/>
      <c r="E80" s="131">
        <v>1</v>
      </c>
      <c r="F80" s="36"/>
      <c r="G80" s="37"/>
      <c r="H80" s="36"/>
      <c r="I80" s="33"/>
      <c r="J80" s="132">
        <v>1</v>
      </c>
      <c r="K80" s="127"/>
      <c r="L80" s="128"/>
      <c r="M80" s="127"/>
      <c r="N80" s="128"/>
      <c r="O80" s="131">
        <v>1</v>
      </c>
      <c r="P80" s="99">
        <f t="shared" si="2"/>
        <v>3</v>
      </c>
      <c r="Q80" s="125">
        <f t="shared" si="3"/>
        <v>1.0714285714285714</v>
      </c>
    </row>
    <row r="81" spans="1:17" ht="16.5">
      <c r="A81" s="46" t="s">
        <v>87</v>
      </c>
      <c r="B81" s="41">
        <v>14</v>
      </c>
      <c r="C81" s="129">
        <v>12</v>
      </c>
      <c r="D81" s="36">
        <v>15</v>
      </c>
      <c r="E81" s="131">
        <v>17</v>
      </c>
      <c r="F81" s="36"/>
      <c r="G81" s="131">
        <v>8</v>
      </c>
      <c r="H81" s="36">
        <v>13</v>
      </c>
      <c r="I81" s="33">
        <v>12</v>
      </c>
      <c r="J81" s="132">
        <v>11</v>
      </c>
      <c r="K81" s="127">
        <v>13</v>
      </c>
      <c r="L81" s="128">
        <v>18</v>
      </c>
      <c r="M81" s="131">
        <v>9</v>
      </c>
      <c r="N81" s="128">
        <v>16</v>
      </c>
      <c r="O81" s="131">
        <v>20</v>
      </c>
      <c r="P81" s="99">
        <f t="shared" si="2"/>
        <v>178</v>
      </c>
      <c r="Q81" s="125">
        <f t="shared" si="3"/>
        <v>63.57142857142858</v>
      </c>
    </row>
    <row r="82" spans="1:17" ht="16.5">
      <c r="A82" s="46" t="s">
        <v>88</v>
      </c>
      <c r="B82" s="41">
        <v>1</v>
      </c>
      <c r="C82" s="129"/>
      <c r="D82" s="36">
        <v>1</v>
      </c>
      <c r="E82" s="131"/>
      <c r="F82" s="36"/>
      <c r="G82" s="37"/>
      <c r="H82" s="36"/>
      <c r="I82" s="33"/>
      <c r="J82" s="32"/>
      <c r="K82" s="33"/>
      <c r="L82" s="128">
        <v>1</v>
      </c>
      <c r="M82" s="131">
        <v>1</v>
      </c>
      <c r="N82" s="128"/>
      <c r="O82" s="131">
        <v>2</v>
      </c>
      <c r="P82" s="99">
        <f t="shared" si="2"/>
        <v>6</v>
      </c>
      <c r="Q82" s="125">
        <f t="shared" si="3"/>
        <v>2.142857142857143</v>
      </c>
    </row>
    <row r="83" spans="1:17" ht="16.5">
      <c r="A83" s="46" t="s">
        <v>93</v>
      </c>
      <c r="B83" s="41"/>
      <c r="C83" s="129"/>
      <c r="D83" s="36"/>
      <c r="E83" s="131"/>
      <c r="F83" s="36"/>
      <c r="G83" s="37"/>
      <c r="H83" s="36"/>
      <c r="I83" s="33"/>
      <c r="J83" s="32"/>
      <c r="K83" s="33"/>
      <c r="L83" s="32"/>
      <c r="M83" s="33"/>
      <c r="N83" s="32"/>
      <c r="O83" s="131">
        <v>1</v>
      </c>
      <c r="P83" s="99">
        <f aca="true" t="shared" si="4" ref="P83:P90">SUM(B83:O83)</f>
        <v>1</v>
      </c>
      <c r="Q83" s="125">
        <f t="shared" si="3"/>
        <v>0.35714285714285715</v>
      </c>
    </row>
    <row r="84" spans="1:17" ht="16.5">
      <c r="A84" s="46" t="s">
        <v>172</v>
      </c>
      <c r="B84" s="41"/>
      <c r="C84" s="129"/>
      <c r="D84" s="36"/>
      <c r="E84" s="131"/>
      <c r="F84" s="36"/>
      <c r="G84" s="37"/>
      <c r="H84" s="36"/>
      <c r="I84" s="33"/>
      <c r="J84" s="32"/>
      <c r="K84" s="33"/>
      <c r="L84" s="32"/>
      <c r="M84" s="33"/>
      <c r="N84" s="128">
        <v>1</v>
      </c>
      <c r="O84" s="33"/>
      <c r="P84" s="99">
        <f t="shared" si="4"/>
        <v>1</v>
      </c>
      <c r="Q84" s="125">
        <f t="shared" si="3"/>
        <v>0.35714285714285715</v>
      </c>
    </row>
    <row r="85" spans="1:17" ht="16.5">
      <c r="A85" s="46" t="s">
        <v>90</v>
      </c>
      <c r="B85" s="41"/>
      <c r="C85" s="129"/>
      <c r="D85" s="36"/>
      <c r="E85" s="131"/>
      <c r="F85" s="36"/>
      <c r="G85" s="37"/>
      <c r="H85" s="36"/>
      <c r="I85" s="33">
        <v>1</v>
      </c>
      <c r="J85" s="132">
        <v>2</v>
      </c>
      <c r="K85" s="127"/>
      <c r="L85" s="128"/>
      <c r="M85" s="127"/>
      <c r="N85" s="128"/>
      <c r="O85" s="131">
        <v>1</v>
      </c>
      <c r="P85" s="99">
        <f t="shared" si="4"/>
        <v>4</v>
      </c>
      <c r="Q85" s="125">
        <f t="shared" si="3"/>
        <v>1.4285714285714286</v>
      </c>
    </row>
    <row r="86" spans="1:17" ht="16.5">
      <c r="A86" s="46" t="s">
        <v>89</v>
      </c>
      <c r="B86" s="41">
        <v>1</v>
      </c>
      <c r="C86" s="129">
        <v>2</v>
      </c>
      <c r="D86" s="36">
        <v>2</v>
      </c>
      <c r="E86" s="131"/>
      <c r="F86" s="36"/>
      <c r="G86" s="37"/>
      <c r="H86" s="36"/>
      <c r="I86" s="33">
        <v>3</v>
      </c>
      <c r="J86" s="132">
        <v>1</v>
      </c>
      <c r="K86" s="127">
        <v>6</v>
      </c>
      <c r="L86" s="128">
        <v>5</v>
      </c>
      <c r="M86" s="131">
        <v>2</v>
      </c>
      <c r="N86" s="128">
        <v>4</v>
      </c>
      <c r="O86" s="131">
        <v>4</v>
      </c>
      <c r="P86" s="99">
        <f t="shared" si="4"/>
        <v>30</v>
      </c>
      <c r="Q86" s="125">
        <f t="shared" si="3"/>
        <v>10.714285714285715</v>
      </c>
    </row>
    <row r="87" spans="1:17" ht="16.5">
      <c r="A87" s="46" t="s">
        <v>91</v>
      </c>
      <c r="B87" s="41">
        <v>1</v>
      </c>
      <c r="C87" s="129">
        <v>1</v>
      </c>
      <c r="D87" s="36"/>
      <c r="E87" s="131"/>
      <c r="F87" s="36"/>
      <c r="G87" s="131">
        <v>1</v>
      </c>
      <c r="H87" s="36"/>
      <c r="I87" s="33"/>
      <c r="J87" s="32"/>
      <c r="K87" s="127">
        <v>1</v>
      </c>
      <c r="L87" s="128">
        <v>2</v>
      </c>
      <c r="M87" s="131">
        <v>1</v>
      </c>
      <c r="N87" s="128"/>
      <c r="O87" s="131">
        <v>5</v>
      </c>
      <c r="P87" s="99">
        <f t="shared" si="4"/>
        <v>12</v>
      </c>
      <c r="Q87" s="125">
        <f t="shared" si="3"/>
        <v>4.285714285714286</v>
      </c>
    </row>
    <row r="88" spans="1:17" ht="16.5">
      <c r="A88" s="46" t="s">
        <v>94</v>
      </c>
      <c r="B88" s="41"/>
      <c r="C88" s="129"/>
      <c r="D88" s="36"/>
      <c r="E88" s="131"/>
      <c r="F88" s="36"/>
      <c r="G88" s="37"/>
      <c r="H88" s="36"/>
      <c r="I88" s="33"/>
      <c r="J88" s="32"/>
      <c r="K88" s="33"/>
      <c r="L88" s="32"/>
      <c r="M88" s="131">
        <v>1</v>
      </c>
      <c r="N88" s="128"/>
      <c r="O88" s="131">
        <v>1</v>
      </c>
      <c r="P88" s="99">
        <f t="shared" si="4"/>
        <v>2</v>
      </c>
      <c r="Q88" s="125">
        <f t="shared" si="3"/>
        <v>0.7142857142857143</v>
      </c>
    </row>
    <row r="89" spans="1:17" ht="16.5">
      <c r="A89" s="46" t="s">
        <v>95</v>
      </c>
      <c r="B89" s="41"/>
      <c r="C89" s="129">
        <v>2</v>
      </c>
      <c r="D89" s="36">
        <v>2</v>
      </c>
      <c r="E89" s="131"/>
      <c r="F89" s="36"/>
      <c r="G89" s="37"/>
      <c r="H89" s="36"/>
      <c r="I89" s="33">
        <v>1</v>
      </c>
      <c r="J89" s="132">
        <v>7</v>
      </c>
      <c r="K89" s="127"/>
      <c r="L89" s="128"/>
      <c r="M89" s="127"/>
      <c r="N89" s="128"/>
      <c r="O89" s="127"/>
      <c r="P89" s="99">
        <f t="shared" si="4"/>
        <v>12</v>
      </c>
      <c r="Q89" s="125">
        <f t="shared" si="3"/>
        <v>4.285714285714286</v>
      </c>
    </row>
    <row r="90" spans="1:17" ht="16.5">
      <c r="A90" s="47" t="s">
        <v>96</v>
      </c>
      <c r="B90" s="44"/>
      <c r="C90" s="133"/>
      <c r="D90" s="48"/>
      <c r="E90" s="131">
        <v>1</v>
      </c>
      <c r="F90" s="36"/>
      <c r="G90" s="37"/>
      <c r="H90" s="36"/>
      <c r="I90" s="33"/>
      <c r="J90" s="132">
        <v>1</v>
      </c>
      <c r="K90" s="127"/>
      <c r="L90" s="128"/>
      <c r="M90" s="127"/>
      <c r="N90" s="128">
        <v>1</v>
      </c>
      <c r="O90" s="131">
        <v>2</v>
      </c>
      <c r="P90" s="99">
        <f t="shared" si="4"/>
        <v>5</v>
      </c>
      <c r="Q90" s="125">
        <f t="shared" si="3"/>
        <v>1.7857142857142858</v>
      </c>
    </row>
    <row r="91" spans="1:17" ht="16.5">
      <c r="A91" s="47" t="s">
        <v>97</v>
      </c>
      <c r="B91" s="44"/>
      <c r="C91" s="133"/>
      <c r="D91" s="48"/>
      <c r="E91" s="37"/>
      <c r="F91" s="48"/>
      <c r="G91" s="49"/>
      <c r="H91" s="48"/>
      <c r="I91" s="134"/>
      <c r="J91" s="135"/>
      <c r="K91" s="134"/>
      <c r="L91" s="135"/>
      <c r="M91" s="134"/>
      <c r="N91" s="135"/>
      <c r="O91" s="134"/>
      <c r="P91" s="99"/>
      <c r="Q91" s="125">
        <f t="shared" si="3"/>
        <v>0</v>
      </c>
    </row>
    <row r="92" spans="1:15" ht="16.5">
      <c r="A92" s="50"/>
      <c r="B92" s="51"/>
      <c r="C92" s="51"/>
      <c r="D92" s="52"/>
      <c r="E92" s="160"/>
      <c r="F92" s="54"/>
      <c r="G92" s="52"/>
      <c r="H92" s="55"/>
      <c r="I92" s="138"/>
      <c r="J92" s="138"/>
      <c r="K92" s="138"/>
      <c r="L92" s="138"/>
      <c r="M92" s="138"/>
      <c r="N92" s="138"/>
      <c r="O92" s="138"/>
    </row>
    <row r="93" spans="1:15" ht="16.5">
      <c r="A93" s="56"/>
      <c r="B93" s="57"/>
      <c r="C93" s="57"/>
      <c r="D93" s="57"/>
      <c r="E93" s="58"/>
      <c r="F93" s="59"/>
      <c r="G93" s="57"/>
      <c r="H93" s="60"/>
      <c r="I93" s="139"/>
      <c r="J93" s="139"/>
      <c r="K93" s="139"/>
      <c r="L93" s="139"/>
      <c r="M93" s="139"/>
      <c r="N93" s="139"/>
      <c r="O93" s="139"/>
    </row>
    <row r="94" spans="1:15" ht="16.5">
      <c r="A94" s="61"/>
      <c r="B94" s="62"/>
      <c r="C94" s="62"/>
      <c r="D94" s="63"/>
      <c r="E94" s="64"/>
      <c r="F94" s="65"/>
      <c r="G94" s="63"/>
      <c r="H94" s="66"/>
      <c r="I94" s="140"/>
      <c r="J94" s="140"/>
      <c r="K94" s="140"/>
      <c r="L94" s="140"/>
      <c r="M94" s="140"/>
      <c r="N94" s="140"/>
      <c r="O94" s="140"/>
    </row>
    <row r="95" spans="1:16" ht="16.5">
      <c r="A95" s="67" t="s">
        <v>100</v>
      </c>
      <c r="B95" s="68">
        <f>COUNTA(B8:B91)</f>
        <v>36</v>
      </c>
      <c r="C95" s="68">
        <f aca="true" t="shared" si="5" ref="C95:P95">COUNTA(C8:C91)</f>
        <v>34</v>
      </c>
      <c r="D95" s="68">
        <f t="shared" si="5"/>
        <v>36</v>
      </c>
      <c r="E95" s="68">
        <f t="shared" si="5"/>
        <v>36</v>
      </c>
      <c r="F95" s="70">
        <f t="shared" si="5"/>
        <v>22</v>
      </c>
      <c r="G95" s="142">
        <f t="shared" si="5"/>
        <v>22</v>
      </c>
      <c r="H95" s="68">
        <f t="shared" si="5"/>
        <v>20</v>
      </c>
      <c r="I95" s="70">
        <f t="shared" si="5"/>
        <v>29</v>
      </c>
      <c r="J95" s="70">
        <f t="shared" si="5"/>
        <v>35</v>
      </c>
      <c r="K95" s="70">
        <f t="shared" si="5"/>
        <v>37</v>
      </c>
      <c r="L95" s="70">
        <f t="shared" si="5"/>
        <v>39</v>
      </c>
      <c r="M95" s="70">
        <f t="shared" si="5"/>
        <v>28</v>
      </c>
      <c r="N95" s="70">
        <f t="shared" si="5"/>
        <v>35</v>
      </c>
      <c r="O95" s="70">
        <f t="shared" si="5"/>
        <v>53</v>
      </c>
      <c r="P95" s="70">
        <f t="shared" si="5"/>
        <v>76</v>
      </c>
    </row>
    <row r="96" spans="1:15" ht="16.5">
      <c r="A96" s="71" t="s">
        <v>101</v>
      </c>
      <c r="B96" s="72"/>
      <c r="C96" s="73"/>
      <c r="D96" s="74"/>
      <c r="E96" s="74"/>
      <c r="F96" s="74"/>
      <c r="G96" s="161"/>
      <c r="H96" s="74"/>
      <c r="I96" s="74"/>
      <c r="J96" s="74"/>
      <c r="K96" s="74"/>
      <c r="L96" s="74"/>
      <c r="M96" s="74"/>
      <c r="N96" s="74"/>
      <c r="O96" s="74"/>
    </row>
    <row r="99" spans="1:3" ht="17.25">
      <c r="A99" s="78" t="s">
        <v>102</v>
      </c>
      <c r="B99" s="79"/>
      <c r="C99" s="79"/>
    </row>
    <row r="100" spans="1:3" ht="17.25">
      <c r="A100" s="78" t="s">
        <v>103</v>
      </c>
      <c r="B100" s="78" t="s">
        <v>104</v>
      </c>
      <c r="C100" s="79"/>
    </row>
    <row r="101" spans="1:3" ht="17.25">
      <c r="A101" s="78" t="s">
        <v>105</v>
      </c>
      <c r="B101" s="79"/>
      <c r="C101" s="79"/>
    </row>
    <row r="102" ht="15">
      <c r="A102" s="162" t="s">
        <v>124</v>
      </c>
    </row>
    <row r="103" ht="15">
      <c r="A103" s="147" t="s">
        <v>107</v>
      </c>
    </row>
    <row r="104" ht="15">
      <c r="A104" s="162" t="s">
        <v>125</v>
      </c>
    </row>
    <row r="105" ht="15">
      <c r="A105" s="147" t="s">
        <v>109</v>
      </c>
    </row>
    <row r="106" ht="15">
      <c r="A106" s="162" t="s">
        <v>126</v>
      </c>
    </row>
    <row r="107" ht="15">
      <c r="A107" s="148" t="s">
        <v>111</v>
      </c>
    </row>
    <row r="108" ht="15">
      <c r="A108" s="162" t="s">
        <v>127</v>
      </c>
    </row>
    <row r="109" ht="15">
      <c r="A109" s="147" t="s">
        <v>113</v>
      </c>
    </row>
    <row r="110" ht="15">
      <c r="A110" s="162" t="s">
        <v>128</v>
      </c>
    </row>
    <row r="111" ht="15">
      <c r="A111" s="147" t="s">
        <v>115</v>
      </c>
    </row>
    <row r="112" ht="15">
      <c r="A112" s="150" t="s">
        <v>129</v>
      </c>
    </row>
    <row r="113" ht="15">
      <c r="A113" s="150" t="s">
        <v>117</v>
      </c>
    </row>
    <row r="114" ht="15">
      <c r="A114" s="150" t="s">
        <v>130</v>
      </c>
    </row>
    <row r="115" ht="15">
      <c r="A115" s="150" t="s">
        <v>119</v>
      </c>
    </row>
    <row r="116" ht="15">
      <c r="A116" s="150" t="s">
        <v>173</v>
      </c>
    </row>
    <row r="117" ht="15">
      <c r="A117" s="150" t="s">
        <v>174</v>
      </c>
    </row>
    <row r="118" ht="15">
      <c r="A118" s="150" t="s">
        <v>175</v>
      </c>
    </row>
    <row r="119" ht="15">
      <c r="A119" s="150" t="s">
        <v>176</v>
      </c>
    </row>
    <row r="120" spans="1:17" s="163" customFormat="1" ht="15">
      <c r="A120" s="150" t="s">
        <v>177</v>
      </c>
      <c r="E120" s="153"/>
      <c r="G120" s="153"/>
      <c r="K120" s="153"/>
      <c r="L120" s="153"/>
      <c r="M120" s="153"/>
      <c r="N120" s="153"/>
      <c r="O120" s="153"/>
      <c r="P120" s="153"/>
      <c r="Q120" s="153"/>
    </row>
    <row r="121" ht="15">
      <c r="A121" s="152" t="s">
        <v>178</v>
      </c>
    </row>
    <row r="122" ht="15">
      <c r="A122" s="150" t="s">
        <v>179</v>
      </c>
    </row>
    <row r="123" ht="15">
      <c r="A123" s="152" t="s">
        <v>180</v>
      </c>
    </row>
    <row r="124" ht="15">
      <c r="A124" s="150" t="s">
        <v>181</v>
      </c>
    </row>
    <row r="125" ht="15">
      <c r="A125" s="152" t="s">
        <v>182</v>
      </c>
    </row>
    <row r="126" ht="15">
      <c r="A126" s="150" t="s">
        <v>183</v>
      </c>
    </row>
    <row r="127" ht="15">
      <c r="A127" s="152" t="s">
        <v>184</v>
      </c>
    </row>
    <row r="128" ht="15">
      <c r="A128" s="150" t="s">
        <v>185</v>
      </c>
    </row>
    <row r="129" ht="15">
      <c r="A129" s="152" t="s">
        <v>186</v>
      </c>
    </row>
    <row r="130" ht="12.75">
      <c r="A130" s="154"/>
    </row>
    <row r="134" ht="16.5">
      <c r="A134" s="84" t="s">
        <v>120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="70" zoomScaleNormal="70" workbookViewId="0" topLeftCell="A1">
      <pane ySplit="9" topLeftCell="A16" activePane="bottomLeft" state="frozen"/>
      <selection pane="topLeft" activeCell="A1" sqref="A1"/>
      <selection pane="bottomLeft" activeCell="D115" sqref="D115"/>
    </sheetView>
  </sheetViews>
  <sheetFormatPr defaultColWidth="9.140625" defaultRowHeight="12.75"/>
  <cols>
    <col min="1" max="1" width="15.28125" style="0" customWidth="1"/>
  </cols>
  <sheetData>
    <row r="1" spans="1:19" ht="17.25">
      <c r="A1" s="1" t="s">
        <v>189</v>
      </c>
      <c r="B1" s="2"/>
      <c r="C1" s="2"/>
      <c r="E1" s="2"/>
      <c r="G1" s="106" t="s">
        <v>190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7.25">
      <c r="A2" s="1" t="s">
        <v>139</v>
      </c>
      <c r="B2" s="2"/>
      <c r="C2" s="2"/>
      <c r="E2" s="2"/>
      <c r="G2" s="10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7.25">
      <c r="A3" s="1"/>
      <c r="B3" s="2"/>
      <c r="C3" s="2"/>
      <c r="E3" s="2"/>
      <c r="G3" s="106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7.25">
      <c r="A4" s="1" t="s">
        <v>191</v>
      </c>
      <c r="B4" s="2"/>
      <c r="C4" s="2"/>
      <c r="E4" s="2"/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1" ht="16.5">
      <c r="A5" s="3" t="s">
        <v>2</v>
      </c>
      <c r="B5" s="4" t="s">
        <v>3</v>
      </c>
      <c r="C5" s="107" t="s">
        <v>4</v>
      </c>
      <c r="D5" s="6" t="s">
        <v>5</v>
      </c>
      <c r="E5" s="7" t="s">
        <v>6</v>
      </c>
      <c r="F5" s="6" t="s">
        <v>7</v>
      </c>
      <c r="G5" s="7" t="s">
        <v>8</v>
      </c>
      <c r="H5" s="6" t="s">
        <v>9</v>
      </c>
      <c r="I5" s="108" t="s">
        <v>140</v>
      </c>
      <c r="J5" s="87" t="s">
        <v>141</v>
      </c>
      <c r="K5" s="108" t="s">
        <v>142</v>
      </c>
      <c r="L5" s="87" t="s">
        <v>143</v>
      </c>
      <c r="M5" s="109" t="s">
        <v>144</v>
      </c>
      <c r="N5" s="110" t="s">
        <v>145</v>
      </c>
      <c r="O5" s="109" t="s">
        <v>146</v>
      </c>
      <c r="P5" s="110" t="s">
        <v>192</v>
      </c>
      <c r="Q5" s="109" t="s">
        <v>193</v>
      </c>
      <c r="R5" s="111"/>
      <c r="S5" s="9"/>
      <c r="T5" s="112"/>
      <c r="U5" s="89"/>
    </row>
    <row r="6" spans="1:21" ht="16.5">
      <c r="A6" s="10" t="s">
        <v>194</v>
      </c>
      <c r="B6" s="11" t="s">
        <v>11</v>
      </c>
      <c r="C6" s="113" t="s">
        <v>11</v>
      </c>
      <c r="D6" s="13" t="s">
        <v>12</v>
      </c>
      <c r="E6" s="14" t="s">
        <v>13</v>
      </c>
      <c r="F6" s="13" t="s">
        <v>14</v>
      </c>
      <c r="G6" s="14" t="s">
        <v>15</v>
      </c>
      <c r="H6" s="13" t="s">
        <v>16</v>
      </c>
      <c r="I6" s="114" t="s">
        <v>148</v>
      </c>
      <c r="J6" s="90" t="s">
        <v>149</v>
      </c>
      <c r="K6" s="114" t="s">
        <v>150</v>
      </c>
      <c r="L6" s="90" t="s">
        <v>151</v>
      </c>
      <c r="M6" s="114" t="s">
        <v>151</v>
      </c>
      <c r="N6" s="90" t="s">
        <v>151</v>
      </c>
      <c r="O6" s="114" t="s">
        <v>151</v>
      </c>
      <c r="P6" s="90" t="s">
        <v>151</v>
      </c>
      <c r="Q6" s="114" t="s">
        <v>195</v>
      </c>
      <c r="R6" s="115" t="s">
        <v>155</v>
      </c>
      <c r="S6" s="16" t="s">
        <v>196</v>
      </c>
      <c r="T6" s="116"/>
      <c r="U6" s="92"/>
    </row>
    <row r="7" spans="1:21" ht="16.5">
      <c r="A7" s="17" t="s">
        <v>21</v>
      </c>
      <c r="B7" s="18"/>
      <c r="C7" s="117"/>
      <c r="D7" s="20"/>
      <c r="E7" s="21"/>
      <c r="F7" s="20"/>
      <c r="G7" s="14" t="s">
        <v>17</v>
      </c>
      <c r="H7" s="13" t="s">
        <v>18</v>
      </c>
      <c r="I7" s="114" t="s">
        <v>152</v>
      </c>
      <c r="J7" s="90" t="s">
        <v>153</v>
      </c>
      <c r="K7" s="114" t="s">
        <v>154</v>
      </c>
      <c r="L7" s="90"/>
      <c r="M7" s="114"/>
      <c r="N7" s="90"/>
      <c r="O7" s="114"/>
      <c r="P7" s="90"/>
      <c r="Q7" s="114" t="s">
        <v>197</v>
      </c>
      <c r="R7" s="115" t="s">
        <v>157</v>
      </c>
      <c r="S7" s="16" t="s">
        <v>157</v>
      </c>
      <c r="T7" s="116" t="s">
        <v>19</v>
      </c>
      <c r="U7" s="92" t="s">
        <v>20</v>
      </c>
    </row>
    <row r="8" spans="1:21" ht="16.5">
      <c r="A8" s="17" t="s">
        <v>25</v>
      </c>
      <c r="B8" s="18"/>
      <c r="C8" s="117"/>
      <c r="D8" s="20"/>
      <c r="E8" s="21"/>
      <c r="F8" s="20"/>
      <c r="G8" s="14" t="s">
        <v>22</v>
      </c>
      <c r="H8" s="13"/>
      <c r="I8" s="114"/>
      <c r="J8" s="90"/>
      <c r="K8" s="114"/>
      <c r="L8" s="90"/>
      <c r="M8" s="114"/>
      <c r="N8" s="90"/>
      <c r="O8" s="114"/>
      <c r="P8" s="90"/>
      <c r="Q8" s="114" t="s">
        <v>198</v>
      </c>
      <c r="R8" s="115"/>
      <c r="S8" s="16"/>
      <c r="T8" s="116"/>
      <c r="U8" s="92"/>
    </row>
    <row r="9" spans="1:21" ht="16.5">
      <c r="A9" s="22"/>
      <c r="B9" s="23"/>
      <c r="C9" s="164"/>
      <c r="D9" s="25"/>
      <c r="E9" s="165"/>
      <c r="F9" s="25"/>
      <c r="G9" s="166"/>
      <c r="H9" s="25"/>
      <c r="I9" s="120"/>
      <c r="J9" s="94"/>
      <c r="K9" s="120"/>
      <c r="L9" s="94"/>
      <c r="M9" s="120"/>
      <c r="N9" s="94"/>
      <c r="O9" s="120"/>
      <c r="P9" s="94"/>
      <c r="Q9" s="114" t="s">
        <v>199</v>
      </c>
      <c r="R9" s="121" t="s">
        <v>99</v>
      </c>
      <c r="S9" s="28" t="s">
        <v>158</v>
      </c>
      <c r="T9" s="122" t="s">
        <v>200</v>
      </c>
      <c r="U9" s="96" t="s">
        <v>24</v>
      </c>
    </row>
    <row r="10" spans="1:21" ht="16.5">
      <c r="A10" s="29" t="s">
        <v>27</v>
      </c>
      <c r="B10" s="30"/>
      <c r="C10" s="123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2"/>
      <c r="O10" s="33"/>
      <c r="P10" s="32"/>
      <c r="Q10" s="33"/>
      <c r="R10" s="34"/>
      <c r="S10" s="124">
        <f>COUNTA(B10:Q10)</f>
        <v>0</v>
      </c>
      <c r="T10" s="97">
        <v>0</v>
      </c>
      <c r="U10" s="125">
        <v>0</v>
      </c>
    </row>
    <row r="11" spans="1:21" ht="16.5">
      <c r="A11" s="29" t="s">
        <v>160</v>
      </c>
      <c r="B11" s="30"/>
      <c r="C11" s="123"/>
      <c r="D11" s="32"/>
      <c r="E11" s="33"/>
      <c r="F11" s="32">
        <v>1</v>
      </c>
      <c r="G11" s="33"/>
      <c r="H11" s="32"/>
      <c r="I11" s="33"/>
      <c r="J11" s="32"/>
      <c r="K11" s="33">
        <v>2</v>
      </c>
      <c r="L11" s="32"/>
      <c r="M11" s="33"/>
      <c r="N11" s="32"/>
      <c r="O11" s="33"/>
      <c r="P11" s="32"/>
      <c r="Q11" s="33"/>
      <c r="R11" s="38">
        <f aca="true" t="shared" si="0" ref="R11:R22">SUM(B11:Q11)</f>
        <v>3</v>
      </c>
      <c r="S11" s="124">
        <f aca="true" t="shared" si="1" ref="S11:S22">COUNTA(B11:Q11)</f>
        <v>2</v>
      </c>
      <c r="T11" s="97">
        <v>2</v>
      </c>
      <c r="U11" s="125">
        <v>0.6666666666666666</v>
      </c>
    </row>
    <row r="12" spans="1:21" ht="16.5">
      <c r="A12" s="29" t="s">
        <v>28</v>
      </c>
      <c r="B12" s="30"/>
      <c r="C12" s="123"/>
      <c r="D12" s="36"/>
      <c r="E12" s="37">
        <v>3</v>
      </c>
      <c r="F12" s="36">
        <v>6</v>
      </c>
      <c r="G12" s="37">
        <v>2</v>
      </c>
      <c r="H12" s="36"/>
      <c r="I12" s="33"/>
      <c r="J12" s="32"/>
      <c r="K12" s="127">
        <v>17</v>
      </c>
      <c r="L12" s="128"/>
      <c r="M12" s="127">
        <v>1</v>
      </c>
      <c r="N12" s="128">
        <v>2</v>
      </c>
      <c r="O12" s="127">
        <v>2</v>
      </c>
      <c r="P12" s="128"/>
      <c r="Q12" s="127"/>
      <c r="R12" s="38">
        <f t="shared" si="0"/>
        <v>33</v>
      </c>
      <c r="S12" s="124">
        <f t="shared" si="1"/>
        <v>7</v>
      </c>
      <c r="T12" s="97">
        <v>10</v>
      </c>
      <c r="U12" s="125">
        <v>3.3333333333333335</v>
      </c>
    </row>
    <row r="13" spans="1:21" ht="16.5">
      <c r="A13" s="40" t="s">
        <v>29</v>
      </c>
      <c r="B13" s="41">
        <v>2</v>
      </c>
      <c r="C13" s="129">
        <v>2</v>
      </c>
      <c r="D13" s="36">
        <v>5</v>
      </c>
      <c r="E13" s="37">
        <v>2</v>
      </c>
      <c r="F13" s="36"/>
      <c r="G13" s="37">
        <v>1</v>
      </c>
      <c r="H13" s="36"/>
      <c r="I13" s="33"/>
      <c r="J13" s="128">
        <v>3</v>
      </c>
      <c r="K13" s="127">
        <v>4</v>
      </c>
      <c r="L13" s="128">
        <v>2</v>
      </c>
      <c r="M13" s="127">
        <v>3</v>
      </c>
      <c r="N13" s="128">
        <v>2</v>
      </c>
      <c r="O13" s="127">
        <v>4</v>
      </c>
      <c r="P13" s="128"/>
      <c r="Q13" s="127"/>
      <c r="R13" s="38">
        <f t="shared" si="0"/>
        <v>30</v>
      </c>
      <c r="S13" s="124">
        <f t="shared" si="1"/>
        <v>11</v>
      </c>
      <c r="T13" s="97">
        <v>21</v>
      </c>
      <c r="U13" s="125">
        <v>7</v>
      </c>
    </row>
    <row r="14" spans="1:21" ht="16.5">
      <c r="A14" s="40" t="s">
        <v>30</v>
      </c>
      <c r="B14" s="41"/>
      <c r="C14" s="129"/>
      <c r="D14" s="36"/>
      <c r="E14" s="37"/>
      <c r="F14" s="36"/>
      <c r="G14" s="37"/>
      <c r="H14" s="36"/>
      <c r="I14" s="33"/>
      <c r="J14" s="32">
        <v>2</v>
      </c>
      <c r="K14" s="33"/>
      <c r="L14" s="32"/>
      <c r="M14" s="33"/>
      <c r="N14" s="32"/>
      <c r="O14" s="33"/>
      <c r="P14" s="32"/>
      <c r="Q14" s="33"/>
      <c r="R14" s="38">
        <f t="shared" si="0"/>
        <v>2</v>
      </c>
      <c r="S14" s="124">
        <f t="shared" si="1"/>
        <v>1</v>
      </c>
      <c r="T14" s="97">
        <v>2</v>
      </c>
      <c r="U14" s="125">
        <v>0.6666666666666666</v>
      </c>
    </row>
    <row r="15" spans="1:21" ht="16.5">
      <c r="A15" s="40" t="s">
        <v>31</v>
      </c>
      <c r="B15" s="41"/>
      <c r="C15" s="129"/>
      <c r="D15" s="36"/>
      <c r="E15" s="37"/>
      <c r="F15" s="36"/>
      <c r="G15" s="37"/>
      <c r="H15" s="36"/>
      <c r="I15" s="33"/>
      <c r="J15" s="32"/>
      <c r="K15" s="33">
        <v>4</v>
      </c>
      <c r="L15" s="32"/>
      <c r="M15" s="33"/>
      <c r="N15" s="32"/>
      <c r="O15" s="33"/>
      <c r="P15" s="32"/>
      <c r="Q15" s="33"/>
      <c r="R15" s="38">
        <f t="shared" si="0"/>
        <v>4</v>
      </c>
      <c r="S15" s="124">
        <f t="shared" si="1"/>
        <v>1</v>
      </c>
      <c r="T15" s="97">
        <v>1</v>
      </c>
      <c r="U15" s="125">
        <v>0.3333333333333333</v>
      </c>
    </row>
    <row r="16" spans="1:21" ht="16.5">
      <c r="A16" s="40" t="s">
        <v>201</v>
      </c>
      <c r="B16" s="41"/>
      <c r="C16" s="129"/>
      <c r="D16" s="36"/>
      <c r="E16" s="37"/>
      <c r="F16" s="36">
        <v>25</v>
      </c>
      <c r="G16" s="37"/>
      <c r="H16" s="36"/>
      <c r="I16" s="33"/>
      <c r="J16" s="32"/>
      <c r="K16" s="33"/>
      <c r="L16" s="32"/>
      <c r="M16" s="33"/>
      <c r="N16" s="32"/>
      <c r="O16" s="33"/>
      <c r="P16" s="32"/>
      <c r="Q16" s="33"/>
      <c r="R16" s="38">
        <f t="shared" si="0"/>
        <v>25</v>
      </c>
      <c r="S16" s="124">
        <f t="shared" si="1"/>
        <v>1</v>
      </c>
      <c r="T16" s="97">
        <v>1</v>
      </c>
      <c r="U16" s="125">
        <v>0.3333333333333333</v>
      </c>
    </row>
    <row r="17" spans="1:21" ht="16.5">
      <c r="A17" s="40" t="s">
        <v>202</v>
      </c>
      <c r="B17" s="41"/>
      <c r="C17" s="129"/>
      <c r="D17" s="36">
        <v>5</v>
      </c>
      <c r="E17" s="37"/>
      <c r="F17" s="36">
        <v>10</v>
      </c>
      <c r="G17" s="37"/>
      <c r="H17" s="36"/>
      <c r="I17" s="33"/>
      <c r="J17" s="32"/>
      <c r="K17" s="33"/>
      <c r="L17" s="32"/>
      <c r="M17" s="33"/>
      <c r="N17" s="32"/>
      <c r="O17" s="33"/>
      <c r="P17" s="32"/>
      <c r="Q17" s="33"/>
      <c r="R17" s="38">
        <f t="shared" si="0"/>
        <v>15</v>
      </c>
      <c r="S17" s="124">
        <f t="shared" si="1"/>
        <v>2</v>
      </c>
      <c r="T17" s="97">
        <v>2</v>
      </c>
      <c r="U17" s="125">
        <v>0.6666666666666666</v>
      </c>
    </row>
    <row r="18" spans="1:21" ht="16.5">
      <c r="A18" s="40" t="s">
        <v>32</v>
      </c>
      <c r="B18" s="41"/>
      <c r="C18" s="129"/>
      <c r="D18" s="36"/>
      <c r="E18" s="37"/>
      <c r="F18" s="36"/>
      <c r="G18" s="37"/>
      <c r="H18" s="36"/>
      <c r="I18" s="33"/>
      <c r="J18" s="32">
        <v>12</v>
      </c>
      <c r="K18" s="33"/>
      <c r="L18" s="32"/>
      <c r="M18" s="33"/>
      <c r="N18" s="32"/>
      <c r="O18" s="127"/>
      <c r="P18" s="128"/>
      <c r="Q18" s="127"/>
      <c r="R18" s="38">
        <f t="shared" si="0"/>
        <v>12</v>
      </c>
      <c r="S18" s="124">
        <f t="shared" si="1"/>
        <v>1</v>
      </c>
      <c r="T18" s="97">
        <v>1</v>
      </c>
      <c r="U18" s="125">
        <v>0.3333333333333333</v>
      </c>
    </row>
    <row r="19" spans="1:21" ht="16.5">
      <c r="A19" s="40" t="s">
        <v>161</v>
      </c>
      <c r="B19" s="41"/>
      <c r="C19" s="129"/>
      <c r="D19" s="36"/>
      <c r="E19" s="37"/>
      <c r="F19" s="36"/>
      <c r="G19" s="37"/>
      <c r="H19" s="36"/>
      <c r="I19" s="33"/>
      <c r="J19" s="32"/>
      <c r="K19" s="33"/>
      <c r="L19" s="32"/>
      <c r="M19" s="33"/>
      <c r="N19" s="32"/>
      <c r="O19" s="127"/>
      <c r="P19" s="128"/>
      <c r="Q19" s="127"/>
      <c r="R19" s="38"/>
      <c r="S19" s="124">
        <f t="shared" si="1"/>
        <v>0</v>
      </c>
      <c r="T19" s="97">
        <v>0</v>
      </c>
      <c r="U19" s="125">
        <v>0</v>
      </c>
    </row>
    <row r="20" spans="1:21" ht="16.5">
      <c r="A20" s="40" t="s">
        <v>203</v>
      </c>
      <c r="B20" s="41"/>
      <c r="C20" s="129"/>
      <c r="D20" s="36"/>
      <c r="E20" s="37"/>
      <c r="F20" s="36">
        <v>2</v>
      </c>
      <c r="G20" s="37"/>
      <c r="H20" s="36"/>
      <c r="I20" s="33"/>
      <c r="J20" s="32"/>
      <c r="K20" s="33"/>
      <c r="L20" s="32"/>
      <c r="M20" s="33"/>
      <c r="N20" s="32"/>
      <c r="O20" s="127"/>
      <c r="P20" s="128"/>
      <c r="Q20" s="127"/>
      <c r="R20" s="38">
        <f t="shared" si="0"/>
        <v>2</v>
      </c>
      <c r="S20" s="124">
        <f t="shared" si="1"/>
        <v>1</v>
      </c>
      <c r="T20" s="97">
        <v>1</v>
      </c>
      <c r="U20" s="125">
        <v>0.3333333333333333</v>
      </c>
    </row>
    <row r="21" spans="1:21" ht="16.5">
      <c r="A21" s="40" t="s">
        <v>204</v>
      </c>
      <c r="B21" s="41"/>
      <c r="C21" s="129"/>
      <c r="D21" s="36">
        <v>1</v>
      </c>
      <c r="E21" s="37"/>
      <c r="F21" s="36"/>
      <c r="G21" s="37"/>
      <c r="H21" s="36"/>
      <c r="I21" s="33"/>
      <c r="J21" s="32"/>
      <c r="K21" s="33"/>
      <c r="L21" s="32"/>
      <c r="M21" s="33"/>
      <c r="N21" s="32"/>
      <c r="O21" s="127"/>
      <c r="P21" s="128"/>
      <c r="Q21" s="127"/>
      <c r="R21" s="38">
        <f t="shared" si="0"/>
        <v>1</v>
      </c>
      <c r="S21" s="124">
        <f t="shared" si="1"/>
        <v>1</v>
      </c>
      <c r="T21" s="97">
        <v>1</v>
      </c>
      <c r="U21" s="125">
        <v>0.3333333333333333</v>
      </c>
    </row>
    <row r="22" spans="1:21" ht="16.5">
      <c r="A22" s="40" t="s">
        <v>33</v>
      </c>
      <c r="B22" s="41"/>
      <c r="C22" s="129">
        <v>8</v>
      </c>
      <c r="D22" s="36">
        <v>2</v>
      </c>
      <c r="E22" s="37">
        <v>2</v>
      </c>
      <c r="F22" s="36"/>
      <c r="G22" s="37"/>
      <c r="H22" s="36"/>
      <c r="I22" s="33"/>
      <c r="J22" s="32"/>
      <c r="K22" s="33">
        <v>5</v>
      </c>
      <c r="L22" s="128"/>
      <c r="M22" s="127"/>
      <c r="N22" s="128">
        <v>1</v>
      </c>
      <c r="O22" s="127">
        <v>3</v>
      </c>
      <c r="P22" s="128"/>
      <c r="Q22" s="127"/>
      <c r="R22" s="38">
        <f t="shared" si="0"/>
        <v>21</v>
      </c>
      <c r="S22" s="124">
        <f t="shared" si="1"/>
        <v>6</v>
      </c>
      <c r="T22" s="97">
        <v>9</v>
      </c>
      <c r="U22" s="125">
        <v>3</v>
      </c>
    </row>
    <row r="23" spans="1:21" ht="16.5">
      <c r="A23" s="40" t="s">
        <v>34</v>
      </c>
      <c r="B23" s="41"/>
      <c r="C23" s="129"/>
      <c r="D23" s="36">
        <v>2</v>
      </c>
      <c r="E23" s="37"/>
      <c r="F23" s="36"/>
      <c r="G23" s="37"/>
      <c r="H23" s="36"/>
      <c r="I23" s="33"/>
      <c r="J23" s="32"/>
      <c r="K23" s="33"/>
      <c r="L23" s="32"/>
      <c r="M23" s="33"/>
      <c r="N23" s="32"/>
      <c r="O23" s="33">
        <v>7</v>
      </c>
      <c r="P23" s="32"/>
      <c r="Q23" s="33"/>
      <c r="R23" s="38">
        <f aca="true" t="shared" si="2" ref="R23:R35">SUM(B23:Q23)</f>
        <v>9</v>
      </c>
      <c r="S23" s="124">
        <f aca="true" t="shared" si="3" ref="S23:S35">COUNTA(B23:Q23)</f>
        <v>2</v>
      </c>
      <c r="T23" s="97">
        <v>3</v>
      </c>
      <c r="U23" s="125">
        <v>1</v>
      </c>
    </row>
    <row r="24" spans="1:21" ht="16.5">
      <c r="A24" s="40" t="s">
        <v>35</v>
      </c>
      <c r="B24" s="41"/>
      <c r="C24" s="129"/>
      <c r="D24" s="36"/>
      <c r="E24" s="37">
        <v>16</v>
      </c>
      <c r="F24" s="36"/>
      <c r="G24" s="37"/>
      <c r="H24" s="36"/>
      <c r="I24" s="33"/>
      <c r="J24" s="32">
        <v>20</v>
      </c>
      <c r="K24" s="33"/>
      <c r="L24" s="32"/>
      <c r="M24" s="33"/>
      <c r="N24" s="32"/>
      <c r="O24" s="33">
        <v>1</v>
      </c>
      <c r="P24" s="32"/>
      <c r="Q24" s="33"/>
      <c r="R24" s="38">
        <f t="shared" si="2"/>
        <v>37</v>
      </c>
      <c r="S24" s="124">
        <f t="shared" si="3"/>
        <v>3</v>
      </c>
      <c r="T24" s="97">
        <v>3</v>
      </c>
      <c r="U24" s="125">
        <v>1</v>
      </c>
    </row>
    <row r="25" spans="1:21" ht="16.5">
      <c r="A25" s="40" t="s">
        <v>36</v>
      </c>
      <c r="B25" s="41">
        <v>101</v>
      </c>
      <c r="C25" s="129"/>
      <c r="D25" s="36">
        <v>8</v>
      </c>
      <c r="E25" s="37">
        <v>28</v>
      </c>
      <c r="F25" s="36">
        <v>9</v>
      </c>
      <c r="G25" s="130"/>
      <c r="H25" s="36"/>
      <c r="I25" s="33"/>
      <c r="J25" s="128"/>
      <c r="K25" s="127">
        <v>46</v>
      </c>
      <c r="L25" s="128"/>
      <c r="M25" s="127"/>
      <c r="N25" s="128"/>
      <c r="O25" s="127">
        <v>5</v>
      </c>
      <c r="P25" s="128"/>
      <c r="Q25" s="127">
        <v>1</v>
      </c>
      <c r="R25" s="38">
        <f t="shared" si="2"/>
        <v>198</v>
      </c>
      <c r="S25" s="124">
        <f t="shared" si="3"/>
        <v>7</v>
      </c>
      <c r="T25" s="97">
        <v>11</v>
      </c>
      <c r="U25" s="125">
        <v>3.6666666666666665</v>
      </c>
    </row>
    <row r="26" spans="1:21" ht="16.5">
      <c r="A26" s="40" t="s">
        <v>37</v>
      </c>
      <c r="B26" s="41">
        <v>3</v>
      </c>
      <c r="C26" s="129"/>
      <c r="D26" s="36"/>
      <c r="E26" s="37"/>
      <c r="F26" s="36"/>
      <c r="G26" s="37"/>
      <c r="H26" s="36"/>
      <c r="I26" s="33"/>
      <c r="J26" s="32"/>
      <c r="K26" s="33"/>
      <c r="L26" s="32"/>
      <c r="M26" s="33"/>
      <c r="N26" s="32"/>
      <c r="O26" s="33"/>
      <c r="P26" s="32"/>
      <c r="Q26" s="33"/>
      <c r="R26" s="38">
        <f t="shared" si="2"/>
        <v>3</v>
      </c>
      <c r="S26" s="124">
        <f t="shared" si="3"/>
        <v>1</v>
      </c>
      <c r="T26" s="97">
        <v>2</v>
      </c>
      <c r="U26" s="125">
        <v>0.6666666666666666</v>
      </c>
    </row>
    <row r="27" spans="1:21" ht="16.5">
      <c r="A27" s="40" t="s">
        <v>205</v>
      </c>
      <c r="B27" s="41"/>
      <c r="C27" s="129"/>
      <c r="D27" s="36">
        <v>40</v>
      </c>
      <c r="E27" s="37"/>
      <c r="F27" s="36">
        <v>3</v>
      </c>
      <c r="G27" s="37"/>
      <c r="H27" s="36"/>
      <c r="I27" s="33"/>
      <c r="J27" s="32"/>
      <c r="K27" s="33">
        <v>2</v>
      </c>
      <c r="L27" s="32"/>
      <c r="M27" s="33"/>
      <c r="N27" s="32"/>
      <c r="O27" s="33"/>
      <c r="P27" s="32"/>
      <c r="Q27" s="33"/>
      <c r="R27" s="38">
        <f t="shared" si="2"/>
        <v>45</v>
      </c>
      <c r="S27" s="124">
        <f t="shared" si="3"/>
        <v>3</v>
      </c>
      <c r="T27" s="97">
        <v>3</v>
      </c>
      <c r="U27" s="125">
        <v>1</v>
      </c>
    </row>
    <row r="28" spans="1:21" ht="16.5">
      <c r="A28" s="40" t="s">
        <v>206</v>
      </c>
      <c r="B28" s="41"/>
      <c r="C28" s="129"/>
      <c r="D28" s="36"/>
      <c r="E28" s="37"/>
      <c r="F28" s="36">
        <v>6</v>
      </c>
      <c r="G28" s="37"/>
      <c r="H28" s="36"/>
      <c r="I28" s="33"/>
      <c r="J28" s="32"/>
      <c r="K28" s="33">
        <v>2</v>
      </c>
      <c r="L28" s="32"/>
      <c r="M28" s="33"/>
      <c r="N28" s="32"/>
      <c r="O28" s="33"/>
      <c r="P28" s="32"/>
      <c r="Q28" s="33"/>
      <c r="R28" s="38">
        <f t="shared" si="2"/>
        <v>8</v>
      </c>
      <c r="S28" s="124">
        <f t="shared" si="3"/>
        <v>2</v>
      </c>
      <c r="T28" s="97">
        <v>2</v>
      </c>
      <c r="U28" s="125">
        <v>0.6666666666666666</v>
      </c>
    </row>
    <row r="29" spans="1:21" ht="16.5">
      <c r="A29" s="40" t="s">
        <v>207</v>
      </c>
      <c r="B29" s="41">
        <v>3</v>
      </c>
      <c r="C29" s="129"/>
      <c r="D29" s="36"/>
      <c r="E29" s="37"/>
      <c r="F29" s="36"/>
      <c r="G29" s="37"/>
      <c r="H29" s="36"/>
      <c r="I29" s="33"/>
      <c r="J29" s="32"/>
      <c r="K29" s="33"/>
      <c r="L29" s="32"/>
      <c r="M29" s="33"/>
      <c r="N29" s="32"/>
      <c r="O29" s="33"/>
      <c r="P29" s="32"/>
      <c r="Q29" s="33"/>
      <c r="R29" s="38">
        <f t="shared" si="2"/>
        <v>3</v>
      </c>
      <c r="S29" s="124">
        <f t="shared" si="3"/>
        <v>1</v>
      </c>
      <c r="T29" s="97">
        <v>2</v>
      </c>
      <c r="U29" s="125">
        <v>0.6666666666666666</v>
      </c>
    </row>
    <row r="30" spans="1:21" ht="16.5">
      <c r="A30" s="40" t="s">
        <v>162</v>
      </c>
      <c r="B30" s="41"/>
      <c r="C30" s="129"/>
      <c r="D30" s="36"/>
      <c r="E30" s="37"/>
      <c r="F30" s="36"/>
      <c r="G30" s="37"/>
      <c r="H30" s="36"/>
      <c r="I30" s="33"/>
      <c r="J30" s="32"/>
      <c r="K30" s="33"/>
      <c r="L30" s="32"/>
      <c r="M30" s="33"/>
      <c r="N30" s="32"/>
      <c r="O30" s="127"/>
      <c r="P30" s="128"/>
      <c r="Q30" s="127"/>
      <c r="R30" s="38"/>
      <c r="S30" s="124">
        <f t="shared" si="3"/>
        <v>0</v>
      </c>
      <c r="T30" s="97">
        <v>0</v>
      </c>
      <c r="U30" s="125">
        <v>0</v>
      </c>
    </row>
    <row r="31" spans="1:21" ht="16.5">
      <c r="A31" s="40" t="s">
        <v>38</v>
      </c>
      <c r="B31" s="41">
        <v>1</v>
      </c>
      <c r="C31" s="129"/>
      <c r="D31" s="36"/>
      <c r="E31" s="37"/>
      <c r="F31" s="36"/>
      <c r="G31" s="37">
        <v>4</v>
      </c>
      <c r="H31" s="36"/>
      <c r="I31" s="33"/>
      <c r="J31" s="128">
        <v>1</v>
      </c>
      <c r="K31" s="127">
        <v>1</v>
      </c>
      <c r="L31" s="128"/>
      <c r="M31" s="127"/>
      <c r="N31" s="128"/>
      <c r="O31" s="127"/>
      <c r="P31" s="128"/>
      <c r="Q31" s="127"/>
      <c r="R31" s="38">
        <f t="shared" si="2"/>
        <v>7</v>
      </c>
      <c r="S31" s="124">
        <f t="shared" si="3"/>
        <v>4</v>
      </c>
      <c r="T31" s="97">
        <v>6</v>
      </c>
      <c r="U31" s="125">
        <v>2</v>
      </c>
    </row>
    <row r="32" spans="1:21" ht="16.5">
      <c r="A32" s="40" t="s">
        <v>39</v>
      </c>
      <c r="B32" s="41">
        <v>1</v>
      </c>
      <c r="C32" s="129">
        <v>1</v>
      </c>
      <c r="D32" s="36"/>
      <c r="E32" s="37"/>
      <c r="F32" s="36"/>
      <c r="G32" s="37"/>
      <c r="H32" s="36"/>
      <c r="I32" s="33"/>
      <c r="J32" s="128">
        <v>2</v>
      </c>
      <c r="K32" s="127">
        <v>1</v>
      </c>
      <c r="L32" s="128"/>
      <c r="M32" s="127">
        <v>1</v>
      </c>
      <c r="N32" s="128">
        <v>2</v>
      </c>
      <c r="O32" s="127">
        <v>1</v>
      </c>
      <c r="P32" s="128"/>
      <c r="Q32" s="127"/>
      <c r="R32" s="38">
        <f t="shared" si="2"/>
        <v>9</v>
      </c>
      <c r="S32" s="124">
        <f t="shared" si="3"/>
        <v>7</v>
      </c>
      <c r="T32" s="97">
        <v>9</v>
      </c>
      <c r="U32" s="125">
        <v>3</v>
      </c>
    </row>
    <row r="33" spans="1:21" ht="16.5">
      <c r="A33" s="40" t="s">
        <v>163</v>
      </c>
      <c r="B33" s="41"/>
      <c r="C33" s="129"/>
      <c r="D33" s="36"/>
      <c r="E33" s="37"/>
      <c r="F33" s="36"/>
      <c r="G33" s="37"/>
      <c r="H33" s="36"/>
      <c r="I33" s="33"/>
      <c r="J33" s="128"/>
      <c r="K33" s="127"/>
      <c r="L33" s="128"/>
      <c r="M33" s="127"/>
      <c r="N33" s="128"/>
      <c r="O33" s="127"/>
      <c r="P33" s="128"/>
      <c r="Q33" s="127"/>
      <c r="R33" s="38"/>
      <c r="S33" s="124">
        <f t="shared" si="3"/>
        <v>0</v>
      </c>
      <c r="T33" s="97">
        <v>0</v>
      </c>
      <c r="U33" s="125">
        <v>0</v>
      </c>
    </row>
    <row r="34" spans="1:21" ht="16.5">
      <c r="A34" s="40" t="s">
        <v>40</v>
      </c>
      <c r="B34" s="41">
        <v>5</v>
      </c>
      <c r="C34" s="129">
        <v>5</v>
      </c>
      <c r="D34" s="36">
        <v>2</v>
      </c>
      <c r="E34" s="37">
        <v>8</v>
      </c>
      <c r="F34" s="36"/>
      <c r="G34" s="37">
        <v>5</v>
      </c>
      <c r="H34" s="36"/>
      <c r="I34" s="33"/>
      <c r="J34" s="128">
        <v>11</v>
      </c>
      <c r="K34" s="127"/>
      <c r="L34" s="128">
        <v>3</v>
      </c>
      <c r="M34" s="127">
        <v>2</v>
      </c>
      <c r="N34" s="128">
        <v>8</v>
      </c>
      <c r="O34" s="127">
        <v>16</v>
      </c>
      <c r="P34" s="128">
        <v>10</v>
      </c>
      <c r="Q34" s="127">
        <v>8</v>
      </c>
      <c r="R34" s="38">
        <f t="shared" si="2"/>
        <v>83</v>
      </c>
      <c r="S34" s="124">
        <f t="shared" si="3"/>
        <v>12</v>
      </c>
      <c r="T34" s="97">
        <v>69</v>
      </c>
      <c r="U34" s="125">
        <v>23</v>
      </c>
    </row>
    <row r="35" spans="1:21" ht="16.5">
      <c r="A35" s="40" t="s">
        <v>41</v>
      </c>
      <c r="B35" s="41"/>
      <c r="C35" s="129">
        <v>3</v>
      </c>
      <c r="D35" s="36">
        <v>2</v>
      </c>
      <c r="E35" s="37">
        <v>3</v>
      </c>
      <c r="F35" s="36"/>
      <c r="G35" s="131">
        <v>6</v>
      </c>
      <c r="H35" s="132"/>
      <c r="I35" s="33"/>
      <c r="J35" s="128">
        <v>2</v>
      </c>
      <c r="K35" s="127">
        <v>1</v>
      </c>
      <c r="L35" s="128"/>
      <c r="M35" s="127"/>
      <c r="N35" s="128">
        <v>2</v>
      </c>
      <c r="O35" s="127">
        <v>3</v>
      </c>
      <c r="P35" s="128">
        <v>4</v>
      </c>
      <c r="Q35" s="127">
        <v>1</v>
      </c>
      <c r="R35" s="38">
        <f t="shared" si="2"/>
        <v>27</v>
      </c>
      <c r="S35" s="124">
        <f t="shared" si="3"/>
        <v>10</v>
      </c>
      <c r="T35" s="97">
        <v>25</v>
      </c>
      <c r="U35" s="125">
        <v>8.333333333333334</v>
      </c>
    </row>
    <row r="36" spans="1:21" ht="16.5">
      <c r="A36" s="40" t="s">
        <v>208</v>
      </c>
      <c r="B36" s="41"/>
      <c r="C36" s="129"/>
      <c r="D36" s="36">
        <v>1</v>
      </c>
      <c r="E36" s="37"/>
      <c r="F36" s="36"/>
      <c r="G36" s="131"/>
      <c r="H36" s="132"/>
      <c r="I36" s="33"/>
      <c r="J36" s="128"/>
      <c r="K36" s="127"/>
      <c r="L36" s="128"/>
      <c r="M36" s="127"/>
      <c r="N36" s="128"/>
      <c r="O36" s="127"/>
      <c r="P36" s="128"/>
      <c r="Q36" s="127"/>
      <c r="R36" s="38">
        <f aca="true" t="shared" si="4" ref="R36:R50">SUM(B36:Q36)</f>
        <v>1</v>
      </c>
      <c r="S36" s="124">
        <f aca="true" t="shared" si="5" ref="S36:S50">COUNTA(B36:Q36)</f>
        <v>1</v>
      </c>
      <c r="T36" s="97">
        <v>1</v>
      </c>
      <c r="U36" s="125">
        <v>0.3333333333333333</v>
      </c>
    </row>
    <row r="37" spans="1:21" ht="16.5">
      <c r="A37" s="40" t="s">
        <v>164</v>
      </c>
      <c r="B37" s="41"/>
      <c r="C37" s="129"/>
      <c r="D37" s="36"/>
      <c r="E37" s="37"/>
      <c r="F37" s="36"/>
      <c r="G37" s="131"/>
      <c r="H37" s="132"/>
      <c r="I37" s="33"/>
      <c r="J37" s="128"/>
      <c r="K37" s="127"/>
      <c r="L37" s="128"/>
      <c r="M37" s="127"/>
      <c r="N37" s="128"/>
      <c r="O37" s="127"/>
      <c r="P37" s="128"/>
      <c r="Q37" s="127"/>
      <c r="R37" s="38"/>
      <c r="S37" s="124">
        <f t="shared" si="5"/>
        <v>0</v>
      </c>
      <c r="T37" s="97">
        <v>0</v>
      </c>
      <c r="U37" s="125">
        <v>0</v>
      </c>
    </row>
    <row r="38" spans="1:21" ht="16.5">
      <c r="A38" s="40" t="s">
        <v>209</v>
      </c>
      <c r="B38" s="41"/>
      <c r="C38" s="129"/>
      <c r="D38" s="36"/>
      <c r="E38" s="37"/>
      <c r="F38" s="36"/>
      <c r="G38" s="131"/>
      <c r="H38" s="132"/>
      <c r="I38" s="33"/>
      <c r="J38" s="128"/>
      <c r="K38" s="127"/>
      <c r="L38" s="128"/>
      <c r="M38" s="127"/>
      <c r="N38" s="128"/>
      <c r="O38" s="127"/>
      <c r="P38" s="128">
        <v>6</v>
      </c>
      <c r="Q38" s="127"/>
      <c r="R38" s="38">
        <f t="shared" si="4"/>
        <v>6</v>
      </c>
      <c r="S38" s="124">
        <f t="shared" si="5"/>
        <v>1</v>
      </c>
      <c r="T38" s="97">
        <v>1</v>
      </c>
      <c r="U38" s="125">
        <v>0.3333333333333333</v>
      </c>
    </row>
    <row r="39" spans="1:21" ht="16.5">
      <c r="A39" s="40" t="s">
        <v>42</v>
      </c>
      <c r="B39" s="41">
        <v>5</v>
      </c>
      <c r="C39" s="129">
        <v>2</v>
      </c>
      <c r="D39" s="36">
        <v>1</v>
      </c>
      <c r="E39" s="37">
        <v>1</v>
      </c>
      <c r="F39" s="36"/>
      <c r="G39" s="37">
        <v>1</v>
      </c>
      <c r="H39" s="36">
        <v>1</v>
      </c>
      <c r="I39" s="33"/>
      <c r="J39" s="32"/>
      <c r="K39" s="127"/>
      <c r="L39" s="128"/>
      <c r="M39" s="127"/>
      <c r="N39" s="128">
        <v>3</v>
      </c>
      <c r="O39" s="127">
        <v>1</v>
      </c>
      <c r="P39" s="128"/>
      <c r="Q39" s="127">
        <v>1</v>
      </c>
      <c r="R39" s="38">
        <f t="shared" si="4"/>
        <v>16</v>
      </c>
      <c r="S39" s="124">
        <f t="shared" si="5"/>
        <v>9</v>
      </c>
      <c r="T39" s="97">
        <v>13</v>
      </c>
      <c r="U39" s="125">
        <v>4.333333333333333</v>
      </c>
    </row>
    <row r="40" spans="1:21" ht="16.5">
      <c r="A40" s="40" t="s">
        <v>165</v>
      </c>
      <c r="B40" s="41"/>
      <c r="C40" s="129"/>
      <c r="D40" s="36"/>
      <c r="E40" s="37"/>
      <c r="F40" s="36"/>
      <c r="G40" s="37"/>
      <c r="H40" s="36"/>
      <c r="I40" s="33"/>
      <c r="J40" s="32"/>
      <c r="K40" s="127"/>
      <c r="L40" s="128"/>
      <c r="M40" s="127"/>
      <c r="N40" s="128"/>
      <c r="O40" s="127"/>
      <c r="P40" s="128"/>
      <c r="Q40" s="127"/>
      <c r="R40" s="38"/>
      <c r="S40" s="124">
        <f t="shared" si="5"/>
        <v>0</v>
      </c>
      <c r="T40" s="97">
        <v>0</v>
      </c>
      <c r="U40" s="125">
        <v>0</v>
      </c>
    </row>
    <row r="41" spans="1:21" ht="16.5">
      <c r="A41" s="40" t="s">
        <v>43</v>
      </c>
      <c r="B41" s="41">
        <v>1</v>
      </c>
      <c r="C41" s="129"/>
      <c r="D41" s="36"/>
      <c r="E41" s="37"/>
      <c r="F41" s="36">
        <v>11</v>
      </c>
      <c r="G41" s="37">
        <v>4</v>
      </c>
      <c r="H41" s="36"/>
      <c r="I41" s="33"/>
      <c r="J41" s="128">
        <v>2</v>
      </c>
      <c r="K41" s="127">
        <v>2</v>
      </c>
      <c r="L41" s="128"/>
      <c r="M41" s="127"/>
      <c r="N41" s="128"/>
      <c r="O41" s="127">
        <v>28</v>
      </c>
      <c r="P41" s="128"/>
      <c r="Q41" s="127">
        <v>2</v>
      </c>
      <c r="R41" s="38">
        <f t="shared" si="4"/>
        <v>50</v>
      </c>
      <c r="S41" s="124">
        <f t="shared" si="5"/>
        <v>7</v>
      </c>
      <c r="T41" s="97">
        <v>21</v>
      </c>
      <c r="U41" s="125">
        <v>7</v>
      </c>
    </row>
    <row r="42" spans="1:21" ht="16.5">
      <c r="A42" s="40" t="s">
        <v>44</v>
      </c>
      <c r="B42" s="41">
        <v>5</v>
      </c>
      <c r="C42" s="129"/>
      <c r="D42" s="36">
        <v>205</v>
      </c>
      <c r="E42" s="37"/>
      <c r="F42" s="36">
        <v>8</v>
      </c>
      <c r="G42" s="37"/>
      <c r="H42" s="36"/>
      <c r="I42" s="33"/>
      <c r="J42" s="128"/>
      <c r="K42" s="127"/>
      <c r="L42" s="128"/>
      <c r="M42" s="127"/>
      <c r="N42" s="128"/>
      <c r="O42" s="127">
        <v>3</v>
      </c>
      <c r="P42" s="128"/>
      <c r="Q42" s="127"/>
      <c r="R42" s="38">
        <f t="shared" si="4"/>
        <v>221</v>
      </c>
      <c r="S42" s="124">
        <f t="shared" si="5"/>
        <v>4</v>
      </c>
      <c r="T42" s="97">
        <v>4</v>
      </c>
      <c r="U42" s="125">
        <v>1.3333333333333333</v>
      </c>
    </row>
    <row r="43" spans="1:21" ht="16.5">
      <c r="A43" s="40" t="s">
        <v>45</v>
      </c>
      <c r="B43" s="41">
        <v>3</v>
      </c>
      <c r="C43" s="129">
        <v>49</v>
      </c>
      <c r="D43" s="36">
        <v>107</v>
      </c>
      <c r="E43" s="37"/>
      <c r="F43" s="36"/>
      <c r="G43" s="131">
        <v>150</v>
      </c>
      <c r="H43" s="36"/>
      <c r="I43" s="33"/>
      <c r="J43" s="32">
        <v>35</v>
      </c>
      <c r="K43" s="127"/>
      <c r="L43" s="128">
        <v>7</v>
      </c>
      <c r="M43" s="127"/>
      <c r="N43" s="128">
        <v>2</v>
      </c>
      <c r="O43" s="127">
        <v>6</v>
      </c>
      <c r="P43" s="128">
        <v>64</v>
      </c>
      <c r="Q43" s="127">
        <v>3</v>
      </c>
      <c r="R43" s="38">
        <f t="shared" si="4"/>
        <v>426</v>
      </c>
      <c r="S43" s="124">
        <f t="shared" si="5"/>
        <v>10</v>
      </c>
      <c r="T43" s="97">
        <v>23</v>
      </c>
      <c r="U43" s="125">
        <v>7.666666666666667</v>
      </c>
    </row>
    <row r="44" spans="1:21" ht="16.5">
      <c r="A44" s="40" t="s">
        <v>210</v>
      </c>
      <c r="B44" s="41"/>
      <c r="C44" s="129"/>
      <c r="D44" s="36"/>
      <c r="E44" s="37"/>
      <c r="F44" s="36"/>
      <c r="G44" s="131"/>
      <c r="H44" s="36"/>
      <c r="I44" s="33"/>
      <c r="J44" s="32"/>
      <c r="K44" s="127"/>
      <c r="L44" s="128"/>
      <c r="M44" s="127"/>
      <c r="N44" s="128"/>
      <c r="O44" s="127"/>
      <c r="P44" s="128">
        <v>1</v>
      </c>
      <c r="Q44" s="127"/>
      <c r="R44" s="38">
        <f t="shared" si="4"/>
        <v>1</v>
      </c>
      <c r="S44" s="124">
        <f t="shared" si="5"/>
        <v>1</v>
      </c>
      <c r="T44" s="97">
        <v>1</v>
      </c>
      <c r="U44" s="125">
        <v>0.3333333333333333</v>
      </c>
    </row>
    <row r="45" spans="1:21" ht="16.5">
      <c r="A45" s="40" t="s">
        <v>46</v>
      </c>
      <c r="B45" s="41"/>
      <c r="C45" s="129"/>
      <c r="D45" s="36"/>
      <c r="E45" s="37"/>
      <c r="F45" s="36"/>
      <c r="G45" s="37"/>
      <c r="H45" s="36"/>
      <c r="I45" s="33"/>
      <c r="J45" s="32"/>
      <c r="K45" s="33"/>
      <c r="L45" s="32"/>
      <c r="M45" s="33"/>
      <c r="N45" s="32"/>
      <c r="O45" s="33"/>
      <c r="P45" s="32"/>
      <c r="Q45" s="33">
        <v>1</v>
      </c>
      <c r="R45" s="38">
        <f t="shared" si="4"/>
        <v>1</v>
      </c>
      <c r="S45" s="124">
        <f t="shared" si="5"/>
        <v>1</v>
      </c>
      <c r="T45" s="97">
        <v>1</v>
      </c>
      <c r="U45" s="125">
        <v>0.3333333333333333</v>
      </c>
    </row>
    <row r="46" spans="1:21" ht="16.5">
      <c r="A46" s="40" t="s">
        <v>166</v>
      </c>
      <c r="B46" s="41"/>
      <c r="C46" s="129"/>
      <c r="D46" s="36"/>
      <c r="E46" s="37"/>
      <c r="F46" s="36"/>
      <c r="G46" s="37"/>
      <c r="H46" s="36"/>
      <c r="I46" s="33"/>
      <c r="J46" s="32"/>
      <c r="K46" s="33"/>
      <c r="L46" s="32"/>
      <c r="M46" s="33"/>
      <c r="N46" s="32"/>
      <c r="O46" s="33"/>
      <c r="P46" s="32"/>
      <c r="Q46" s="33"/>
      <c r="R46" s="38"/>
      <c r="S46" s="124">
        <f t="shared" si="5"/>
        <v>0</v>
      </c>
      <c r="T46" s="97">
        <v>0</v>
      </c>
      <c r="U46" s="125">
        <v>0</v>
      </c>
    </row>
    <row r="47" spans="1:21" ht="16.5">
      <c r="A47" s="40" t="s">
        <v>47</v>
      </c>
      <c r="B47" s="41">
        <v>52</v>
      </c>
      <c r="C47" s="129">
        <v>103</v>
      </c>
      <c r="D47" s="36">
        <v>128</v>
      </c>
      <c r="E47" s="37"/>
      <c r="F47" s="36">
        <v>122</v>
      </c>
      <c r="G47" s="131">
        <v>5</v>
      </c>
      <c r="H47" s="132">
        <v>10</v>
      </c>
      <c r="I47" s="33"/>
      <c r="J47" s="128">
        <v>22</v>
      </c>
      <c r="K47" s="127">
        <v>4</v>
      </c>
      <c r="L47" s="128">
        <v>10</v>
      </c>
      <c r="M47" s="127">
        <v>1</v>
      </c>
      <c r="N47" s="128">
        <v>183</v>
      </c>
      <c r="O47" s="127">
        <v>7</v>
      </c>
      <c r="P47" s="128">
        <v>13</v>
      </c>
      <c r="Q47" s="127">
        <v>25</v>
      </c>
      <c r="R47" s="38">
        <f t="shared" si="4"/>
        <v>685</v>
      </c>
      <c r="S47" s="124">
        <f t="shared" si="5"/>
        <v>14</v>
      </c>
      <c r="T47" s="97">
        <v>72</v>
      </c>
      <c r="U47" s="125">
        <v>24</v>
      </c>
    </row>
    <row r="48" spans="1:21" ht="16.5">
      <c r="A48" s="40" t="s">
        <v>48</v>
      </c>
      <c r="B48" s="41"/>
      <c r="C48" s="129"/>
      <c r="D48" s="36"/>
      <c r="E48" s="37"/>
      <c r="F48" s="36"/>
      <c r="G48" s="37"/>
      <c r="H48" s="36"/>
      <c r="I48" s="33"/>
      <c r="J48" s="32"/>
      <c r="K48" s="33"/>
      <c r="L48" s="128">
        <v>7</v>
      </c>
      <c r="M48" s="127"/>
      <c r="N48" s="128">
        <v>6</v>
      </c>
      <c r="O48" s="127">
        <v>11</v>
      </c>
      <c r="P48" s="128">
        <v>7</v>
      </c>
      <c r="Q48" s="127"/>
      <c r="R48" s="38">
        <f t="shared" si="4"/>
        <v>31</v>
      </c>
      <c r="S48" s="124">
        <f t="shared" si="5"/>
        <v>4</v>
      </c>
      <c r="T48" s="97">
        <v>19</v>
      </c>
      <c r="U48" s="125">
        <v>6.333333333333333</v>
      </c>
    </row>
    <row r="49" spans="1:21" ht="16.5">
      <c r="A49" s="40" t="s">
        <v>49</v>
      </c>
      <c r="B49" s="41">
        <v>1</v>
      </c>
      <c r="C49" s="129"/>
      <c r="D49" s="36"/>
      <c r="E49" s="37"/>
      <c r="F49" s="36"/>
      <c r="G49" s="37"/>
      <c r="H49" s="36"/>
      <c r="I49" s="33"/>
      <c r="J49" s="32">
        <v>3</v>
      </c>
      <c r="K49" s="33">
        <v>1</v>
      </c>
      <c r="L49" s="128">
        <v>1</v>
      </c>
      <c r="M49" s="127"/>
      <c r="N49" s="128"/>
      <c r="O49" s="127">
        <v>2</v>
      </c>
      <c r="P49" s="128"/>
      <c r="Q49" s="127"/>
      <c r="R49" s="38">
        <f t="shared" si="4"/>
        <v>8</v>
      </c>
      <c r="S49" s="124">
        <f t="shared" si="5"/>
        <v>5</v>
      </c>
      <c r="T49" s="97">
        <v>6</v>
      </c>
      <c r="U49" s="125">
        <v>2</v>
      </c>
    </row>
    <row r="50" spans="1:21" ht="16.5">
      <c r="A50" s="40" t="s">
        <v>211</v>
      </c>
      <c r="B50" s="41">
        <v>1</v>
      </c>
      <c r="C50" s="129"/>
      <c r="D50" s="36"/>
      <c r="E50" s="37"/>
      <c r="F50" s="36"/>
      <c r="G50" s="37"/>
      <c r="H50" s="36"/>
      <c r="I50" s="33"/>
      <c r="J50" s="32"/>
      <c r="K50" s="33"/>
      <c r="L50" s="128"/>
      <c r="M50" s="127"/>
      <c r="N50" s="128"/>
      <c r="O50" s="127"/>
      <c r="P50" s="128"/>
      <c r="Q50" s="127"/>
      <c r="R50" s="38">
        <f t="shared" si="4"/>
        <v>1</v>
      </c>
      <c r="S50" s="124">
        <f t="shared" si="5"/>
        <v>1</v>
      </c>
      <c r="T50" s="97">
        <v>1</v>
      </c>
      <c r="U50" s="125">
        <v>0.3333333333333333</v>
      </c>
    </row>
    <row r="51" spans="1:21" ht="16.5">
      <c r="A51" s="40" t="s">
        <v>50</v>
      </c>
      <c r="B51" s="41"/>
      <c r="C51" s="129"/>
      <c r="D51" s="36">
        <v>3</v>
      </c>
      <c r="E51" s="37"/>
      <c r="F51" s="36"/>
      <c r="G51" s="37"/>
      <c r="H51" s="36"/>
      <c r="I51" s="33"/>
      <c r="J51" s="32"/>
      <c r="K51" s="33"/>
      <c r="L51" s="32"/>
      <c r="M51" s="127"/>
      <c r="N51" s="128">
        <v>4</v>
      </c>
      <c r="O51" s="127">
        <v>7</v>
      </c>
      <c r="P51" s="128">
        <v>58</v>
      </c>
      <c r="Q51" s="127"/>
      <c r="R51" s="38">
        <f aca="true" t="shared" si="6" ref="R51:R67">SUM(B51:Q51)</f>
        <v>72</v>
      </c>
      <c r="S51" s="124">
        <f aca="true" t="shared" si="7" ref="S51:S67">COUNTA(B51:Q51)</f>
        <v>4</v>
      </c>
      <c r="T51" s="97">
        <v>11</v>
      </c>
      <c r="U51" s="125">
        <v>3.6666666666666665</v>
      </c>
    </row>
    <row r="52" spans="1:21" ht="16.5">
      <c r="A52" s="40" t="s">
        <v>51</v>
      </c>
      <c r="B52" s="41">
        <v>7</v>
      </c>
      <c r="C52" s="129">
        <v>14</v>
      </c>
      <c r="D52" s="36"/>
      <c r="E52" s="37"/>
      <c r="F52" s="36">
        <v>30</v>
      </c>
      <c r="G52" s="37"/>
      <c r="H52" s="36"/>
      <c r="I52" s="33"/>
      <c r="J52" s="32"/>
      <c r="K52" s="33"/>
      <c r="L52" s="128">
        <v>27</v>
      </c>
      <c r="M52" s="127"/>
      <c r="N52" s="128">
        <v>122</v>
      </c>
      <c r="O52" s="127">
        <v>1</v>
      </c>
      <c r="P52" s="128">
        <v>113</v>
      </c>
      <c r="Q52" s="127"/>
      <c r="R52" s="38">
        <f t="shared" si="6"/>
        <v>314</v>
      </c>
      <c r="S52" s="124">
        <f t="shared" si="7"/>
        <v>7</v>
      </c>
      <c r="T52" s="97">
        <v>28</v>
      </c>
      <c r="U52" s="125">
        <v>9.333333333333334</v>
      </c>
    </row>
    <row r="53" spans="1:21" ht="16.5">
      <c r="A53" s="40" t="s">
        <v>52</v>
      </c>
      <c r="B53" s="41">
        <v>86</v>
      </c>
      <c r="C53" s="129">
        <v>428</v>
      </c>
      <c r="D53" s="36">
        <v>1014</v>
      </c>
      <c r="E53" s="37">
        <v>246</v>
      </c>
      <c r="F53" s="36">
        <v>67</v>
      </c>
      <c r="G53" s="131">
        <v>249</v>
      </c>
      <c r="H53" s="132">
        <v>728</v>
      </c>
      <c r="I53" s="33"/>
      <c r="J53" s="128">
        <v>146</v>
      </c>
      <c r="K53" s="127">
        <v>563</v>
      </c>
      <c r="L53" s="128">
        <v>660</v>
      </c>
      <c r="M53" s="127">
        <v>70</v>
      </c>
      <c r="N53" s="128">
        <v>880</v>
      </c>
      <c r="O53" s="127">
        <v>584</v>
      </c>
      <c r="P53" s="128">
        <v>1084</v>
      </c>
      <c r="Q53" s="127">
        <v>175</v>
      </c>
      <c r="R53" s="38">
        <f t="shared" si="6"/>
        <v>6980</v>
      </c>
      <c r="S53" s="124">
        <f t="shared" si="7"/>
        <v>15</v>
      </c>
      <c r="T53" s="97">
        <v>217</v>
      </c>
      <c r="U53" s="125">
        <v>72.33333333333333</v>
      </c>
    </row>
    <row r="54" spans="1:21" ht="16.5">
      <c r="A54" s="40" t="s">
        <v>53</v>
      </c>
      <c r="B54" s="41">
        <v>44</v>
      </c>
      <c r="C54" s="129">
        <v>4</v>
      </c>
      <c r="D54" s="36">
        <v>45</v>
      </c>
      <c r="E54" s="37">
        <v>14</v>
      </c>
      <c r="F54" s="36">
        <v>1</v>
      </c>
      <c r="G54" s="131">
        <v>13</v>
      </c>
      <c r="H54" s="132">
        <v>3</v>
      </c>
      <c r="I54" s="33"/>
      <c r="J54" s="128">
        <v>5</v>
      </c>
      <c r="K54" s="127">
        <v>2</v>
      </c>
      <c r="L54" s="128">
        <v>40</v>
      </c>
      <c r="M54" s="127"/>
      <c r="N54" s="128">
        <v>26</v>
      </c>
      <c r="O54" s="127">
        <v>20</v>
      </c>
      <c r="P54" s="128">
        <v>45</v>
      </c>
      <c r="Q54" s="127">
        <v>1</v>
      </c>
      <c r="R54" s="38">
        <f t="shared" si="6"/>
        <v>263</v>
      </c>
      <c r="S54" s="124">
        <f t="shared" si="7"/>
        <v>14</v>
      </c>
      <c r="T54" s="97">
        <v>67</v>
      </c>
      <c r="U54" s="125">
        <v>22.333333333333332</v>
      </c>
    </row>
    <row r="55" spans="1:21" ht="16.5">
      <c r="A55" s="40" t="s">
        <v>133</v>
      </c>
      <c r="B55" s="41">
        <v>1</v>
      </c>
      <c r="C55" s="129"/>
      <c r="D55" s="36"/>
      <c r="E55" s="37"/>
      <c r="F55" s="36"/>
      <c r="G55" s="37"/>
      <c r="H55" s="36"/>
      <c r="I55" s="33"/>
      <c r="J55" s="32"/>
      <c r="K55" s="33"/>
      <c r="L55" s="128"/>
      <c r="M55" s="127"/>
      <c r="N55" s="128"/>
      <c r="O55" s="127"/>
      <c r="P55" s="128"/>
      <c r="Q55" s="127"/>
      <c r="R55" s="38">
        <f t="shared" si="6"/>
        <v>1</v>
      </c>
      <c r="S55" s="124">
        <f t="shared" si="7"/>
        <v>1</v>
      </c>
      <c r="T55" s="97">
        <v>1</v>
      </c>
      <c r="U55" s="125">
        <v>0.3333333333333333</v>
      </c>
    </row>
    <row r="56" spans="1:21" ht="16.5">
      <c r="A56" s="40" t="s">
        <v>54</v>
      </c>
      <c r="B56" s="41"/>
      <c r="C56" s="129"/>
      <c r="D56" s="36"/>
      <c r="E56" s="37"/>
      <c r="F56" s="36"/>
      <c r="G56" s="37"/>
      <c r="H56" s="36"/>
      <c r="I56" s="33"/>
      <c r="J56" s="128">
        <v>1</v>
      </c>
      <c r="K56" s="127"/>
      <c r="L56" s="128"/>
      <c r="M56" s="127"/>
      <c r="N56" s="128"/>
      <c r="O56" s="127"/>
      <c r="P56" s="128"/>
      <c r="Q56" s="127"/>
      <c r="R56" s="38">
        <f t="shared" si="6"/>
        <v>1</v>
      </c>
      <c r="S56" s="124">
        <f t="shared" si="7"/>
        <v>1</v>
      </c>
      <c r="T56" s="97">
        <v>1</v>
      </c>
      <c r="U56" s="125">
        <v>0.3333333333333333</v>
      </c>
    </row>
    <row r="57" spans="1:21" ht="16.5">
      <c r="A57" s="40" t="s">
        <v>56</v>
      </c>
      <c r="B57" s="41"/>
      <c r="C57" s="129"/>
      <c r="D57" s="36"/>
      <c r="E57" s="37"/>
      <c r="F57" s="36"/>
      <c r="G57" s="37"/>
      <c r="H57" s="36"/>
      <c r="I57" s="33"/>
      <c r="J57" s="32"/>
      <c r="K57" s="33"/>
      <c r="L57" s="32"/>
      <c r="M57" s="127"/>
      <c r="N57" s="128"/>
      <c r="O57" s="33"/>
      <c r="P57" s="32"/>
      <c r="Q57" s="33"/>
      <c r="R57" s="38"/>
      <c r="S57" s="124">
        <f t="shared" si="7"/>
        <v>0</v>
      </c>
      <c r="T57" s="97">
        <v>0</v>
      </c>
      <c r="U57" s="125">
        <v>0</v>
      </c>
    </row>
    <row r="58" spans="1:21" ht="16.5">
      <c r="A58" s="40" t="s">
        <v>55</v>
      </c>
      <c r="B58" s="41">
        <v>4</v>
      </c>
      <c r="C58" s="129">
        <v>1</v>
      </c>
      <c r="D58" s="36"/>
      <c r="E58" s="37">
        <v>4</v>
      </c>
      <c r="F58" s="36"/>
      <c r="G58" s="37">
        <v>2</v>
      </c>
      <c r="H58" s="36">
        <v>1</v>
      </c>
      <c r="I58" s="33"/>
      <c r="J58" s="128">
        <v>2</v>
      </c>
      <c r="K58" s="127"/>
      <c r="L58" s="128"/>
      <c r="M58" s="127">
        <v>1</v>
      </c>
      <c r="N58" s="128">
        <v>2</v>
      </c>
      <c r="O58" s="127">
        <v>1</v>
      </c>
      <c r="P58" s="128">
        <v>2</v>
      </c>
      <c r="Q58" s="127"/>
      <c r="R58" s="38">
        <f t="shared" si="6"/>
        <v>20</v>
      </c>
      <c r="S58" s="124">
        <f t="shared" si="7"/>
        <v>10</v>
      </c>
      <c r="T58" s="97">
        <v>20</v>
      </c>
      <c r="U58" s="125">
        <v>6.666666666666667</v>
      </c>
    </row>
    <row r="59" spans="1:21" ht="16.5">
      <c r="A59" s="40" t="s">
        <v>57</v>
      </c>
      <c r="B59" s="41">
        <v>2</v>
      </c>
      <c r="C59" s="129">
        <v>6</v>
      </c>
      <c r="D59" s="36">
        <v>2</v>
      </c>
      <c r="E59" s="37">
        <v>5</v>
      </c>
      <c r="F59" s="36"/>
      <c r="G59" s="131">
        <v>2</v>
      </c>
      <c r="H59" s="36"/>
      <c r="I59" s="33"/>
      <c r="J59" s="32">
        <v>3</v>
      </c>
      <c r="K59" s="127">
        <v>2</v>
      </c>
      <c r="L59" s="128">
        <v>6</v>
      </c>
      <c r="M59" s="127">
        <v>13</v>
      </c>
      <c r="N59" s="128">
        <v>1</v>
      </c>
      <c r="O59" s="127">
        <v>6</v>
      </c>
      <c r="P59" s="128">
        <v>3</v>
      </c>
      <c r="Q59" s="127">
        <v>1</v>
      </c>
      <c r="R59" s="38">
        <f t="shared" si="6"/>
        <v>52</v>
      </c>
      <c r="S59" s="124">
        <f t="shared" si="7"/>
        <v>13</v>
      </c>
      <c r="T59" s="97">
        <v>44</v>
      </c>
      <c r="U59" s="125">
        <v>14.666666666666666</v>
      </c>
    </row>
    <row r="60" spans="1:21" ht="16.5">
      <c r="A60" s="40" t="s">
        <v>58</v>
      </c>
      <c r="B60" s="41"/>
      <c r="C60" s="129"/>
      <c r="D60" s="36">
        <v>25</v>
      </c>
      <c r="E60" s="37">
        <v>1</v>
      </c>
      <c r="F60" s="36"/>
      <c r="G60" s="37"/>
      <c r="H60" s="36"/>
      <c r="I60" s="33"/>
      <c r="J60" s="128">
        <v>1</v>
      </c>
      <c r="K60" s="127"/>
      <c r="L60" s="128"/>
      <c r="M60" s="127"/>
      <c r="N60" s="128">
        <v>18</v>
      </c>
      <c r="O60" s="127"/>
      <c r="P60" s="128">
        <v>231</v>
      </c>
      <c r="Q60" s="127">
        <v>24</v>
      </c>
      <c r="R60" s="38">
        <f t="shared" si="6"/>
        <v>300</v>
      </c>
      <c r="S60" s="124">
        <f t="shared" si="7"/>
        <v>6</v>
      </c>
      <c r="T60" s="97">
        <v>11</v>
      </c>
      <c r="U60" s="125">
        <v>3.6666666666666665</v>
      </c>
    </row>
    <row r="61" spans="1:21" ht="16.5">
      <c r="A61" s="40" t="s">
        <v>167</v>
      </c>
      <c r="B61" s="41"/>
      <c r="C61" s="129"/>
      <c r="D61" s="36"/>
      <c r="E61" s="37"/>
      <c r="F61" s="36"/>
      <c r="G61" s="37"/>
      <c r="H61" s="36"/>
      <c r="I61" s="33"/>
      <c r="J61" s="128"/>
      <c r="K61" s="127"/>
      <c r="L61" s="128"/>
      <c r="M61" s="127"/>
      <c r="N61" s="128">
        <v>9</v>
      </c>
      <c r="O61" s="127"/>
      <c r="P61" s="128"/>
      <c r="Q61" s="127"/>
      <c r="R61" s="38">
        <f t="shared" si="6"/>
        <v>9</v>
      </c>
      <c r="S61" s="124">
        <f t="shared" si="7"/>
        <v>1</v>
      </c>
      <c r="T61" s="97">
        <v>1</v>
      </c>
      <c r="U61" s="125">
        <v>0.3333333333333333</v>
      </c>
    </row>
    <row r="62" spans="1:21" ht="16.5">
      <c r="A62" s="40" t="s">
        <v>168</v>
      </c>
      <c r="B62" s="41"/>
      <c r="C62" s="129"/>
      <c r="D62" s="36"/>
      <c r="E62" s="37"/>
      <c r="F62" s="36"/>
      <c r="G62" s="37"/>
      <c r="H62" s="36"/>
      <c r="I62" s="33"/>
      <c r="J62" s="128"/>
      <c r="K62" s="127"/>
      <c r="L62" s="128">
        <v>1</v>
      </c>
      <c r="M62" s="127"/>
      <c r="N62" s="128"/>
      <c r="O62" s="127"/>
      <c r="P62" s="128">
        <v>1</v>
      </c>
      <c r="Q62" s="127"/>
      <c r="R62" s="38">
        <f t="shared" si="6"/>
        <v>2</v>
      </c>
      <c r="S62" s="124">
        <f t="shared" si="7"/>
        <v>2</v>
      </c>
      <c r="T62" s="97">
        <v>2</v>
      </c>
      <c r="U62" s="125">
        <v>0.6666666666666666</v>
      </c>
    </row>
    <row r="63" spans="1:21" ht="16.5">
      <c r="A63" s="40" t="s">
        <v>59</v>
      </c>
      <c r="B63" s="41"/>
      <c r="C63" s="129">
        <v>1</v>
      </c>
      <c r="D63" s="36"/>
      <c r="E63" s="37">
        <v>7</v>
      </c>
      <c r="F63" s="36"/>
      <c r="G63" s="37">
        <v>1</v>
      </c>
      <c r="H63" s="36"/>
      <c r="I63" s="33"/>
      <c r="J63" s="32"/>
      <c r="K63" s="33"/>
      <c r="L63" s="128">
        <v>7</v>
      </c>
      <c r="M63" s="127"/>
      <c r="N63" s="128"/>
      <c r="O63" s="127"/>
      <c r="P63" s="128">
        <v>3</v>
      </c>
      <c r="Q63" s="127">
        <v>2</v>
      </c>
      <c r="R63" s="38">
        <f t="shared" si="6"/>
        <v>21</v>
      </c>
      <c r="S63" s="124">
        <f t="shared" si="7"/>
        <v>6</v>
      </c>
      <c r="T63" s="97">
        <v>7</v>
      </c>
      <c r="U63" s="125">
        <v>2.3333333333333335</v>
      </c>
    </row>
    <row r="64" spans="1:21" ht="16.5">
      <c r="A64" s="40" t="s">
        <v>60</v>
      </c>
      <c r="B64" s="41"/>
      <c r="C64" s="129"/>
      <c r="D64" s="36">
        <v>1</v>
      </c>
      <c r="E64" s="37">
        <v>1</v>
      </c>
      <c r="F64" s="36"/>
      <c r="G64" s="37">
        <v>1</v>
      </c>
      <c r="H64" s="36"/>
      <c r="I64" s="33"/>
      <c r="J64" s="32"/>
      <c r="K64" s="33"/>
      <c r="L64" s="128"/>
      <c r="M64" s="127"/>
      <c r="N64" s="128"/>
      <c r="O64" s="127"/>
      <c r="P64" s="128"/>
      <c r="Q64" s="127"/>
      <c r="R64" s="38">
        <f t="shared" si="6"/>
        <v>3</v>
      </c>
      <c r="S64" s="124">
        <f t="shared" si="7"/>
        <v>3</v>
      </c>
      <c r="T64" s="97">
        <v>3</v>
      </c>
      <c r="U64" s="125">
        <v>1</v>
      </c>
    </row>
    <row r="65" spans="1:21" ht="16.5">
      <c r="A65" s="40" t="s">
        <v>61</v>
      </c>
      <c r="B65" s="41"/>
      <c r="C65" s="129">
        <v>1</v>
      </c>
      <c r="D65" s="36"/>
      <c r="E65" s="37"/>
      <c r="F65" s="36"/>
      <c r="G65" s="37"/>
      <c r="H65" s="132"/>
      <c r="I65" s="33"/>
      <c r="J65" s="32">
        <v>1</v>
      </c>
      <c r="K65" s="127"/>
      <c r="L65" s="128"/>
      <c r="M65" s="127"/>
      <c r="N65" s="128"/>
      <c r="O65" s="127"/>
      <c r="P65" s="128">
        <v>2</v>
      </c>
      <c r="Q65" s="127"/>
      <c r="R65" s="38">
        <f t="shared" si="6"/>
        <v>4</v>
      </c>
      <c r="S65" s="124">
        <f t="shared" si="7"/>
        <v>3</v>
      </c>
      <c r="T65" s="97">
        <v>4</v>
      </c>
      <c r="U65" s="125">
        <v>1.3333333333333333</v>
      </c>
    </row>
    <row r="66" spans="1:21" ht="16.5">
      <c r="A66" s="40" t="s">
        <v>62</v>
      </c>
      <c r="B66" s="41"/>
      <c r="C66" s="129"/>
      <c r="D66" s="36"/>
      <c r="E66" s="37"/>
      <c r="F66" s="36"/>
      <c r="G66" s="37"/>
      <c r="H66" s="36"/>
      <c r="I66" s="33"/>
      <c r="J66" s="32"/>
      <c r="K66" s="33"/>
      <c r="L66" s="32"/>
      <c r="M66" s="33"/>
      <c r="N66" s="32"/>
      <c r="O66" s="33"/>
      <c r="P66" s="32"/>
      <c r="Q66" s="33"/>
      <c r="R66" s="38"/>
      <c r="S66" s="124">
        <f t="shared" si="7"/>
        <v>0</v>
      </c>
      <c r="T66" s="97">
        <v>0</v>
      </c>
      <c r="U66" s="125">
        <v>0</v>
      </c>
    </row>
    <row r="67" spans="1:21" ht="16.5">
      <c r="A67" s="40" t="s">
        <v>169</v>
      </c>
      <c r="B67" s="41">
        <v>6</v>
      </c>
      <c r="C67" s="129">
        <v>8</v>
      </c>
      <c r="D67" s="36">
        <v>2</v>
      </c>
      <c r="E67" s="37">
        <v>12</v>
      </c>
      <c r="F67" s="36"/>
      <c r="G67" s="131">
        <v>3</v>
      </c>
      <c r="H67" s="36">
        <v>2</v>
      </c>
      <c r="I67" s="33"/>
      <c r="J67" s="128">
        <v>6</v>
      </c>
      <c r="K67" s="127">
        <v>15</v>
      </c>
      <c r="L67" s="128">
        <v>4</v>
      </c>
      <c r="M67" s="127">
        <v>7</v>
      </c>
      <c r="N67" s="128">
        <v>1</v>
      </c>
      <c r="O67" s="127">
        <v>9</v>
      </c>
      <c r="P67" s="128"/>
      <c r="Q67" s="127">
        <v>4</v>
      </c>
      <c r="R67" s="38">
        <f t="shared" si="6"/>
        <v>79</v>
      </c>
      <c r="S67" s="124">
        <f t="shared" si="7"/>
        <v>13</v>
      </c>
      <c r="T67" s="97">
        <v>61</v>
      </c>
      <c r="U67" s="125">
        <v>20.333333333333332</v>
      </c>
    </row>
    <row r="68" spans="1:21" ht="16.5">
      <c r="A68" s="40" t="s">
        <v>64</v>
      </c>
      <c r="B68" s="41">
        <v>2</v>
      </c>
      <c r="C68" s="129">
        <v>1</v>
      </c>
      <c r="D68" s="36">
        <v>2</v>
      </c>
      <c r="E68" s="37">
        <v>1</v>
      </c>
      <c r="F68" s="36"/>
      <c r="G68" s="37">
        <v>1</v>
      </c>
      <c r="H68" s="132">
        <v>4</v>
      </c>
      <c r="I68" s="33"/>
      <c r="J68" s="128">
        <v>3</v>
      </c>
      <c r="K68" s="127"/>
      <c r="L68" s="128">
        <v>5</v>
      </c>
      <c r="M68" s="127">
        <v>1</v>
      </c>
      <c r="N68" s="128"/>
      <c r="O68" s="127">
        <v>11</v>
      </c>
      <c r="P68" s="128">
        <v>3</v>
      </c>
      <c r="Q68" s="127">
        <v>2</v>
      </c>
      <c r="R68" s="38">
        <f aca="true" t="shared" si="8" ref="R68:R107">SUM(B68:Q68)</f>
        <v>36</v>
      </c>
      <c r="S68" s="124">
        <f aca="true" t="shared" si="9" ref="S68:S107">COUNTA(B68:Q68)</f>
        <v>12</v>
      </c>
      <c r="T68" s="97">
        <v>28</v>
      </c>
      <c r="U68" s="125">
        <v>9.333333333333334</v>
      </c>
    </row>
    <row r="69" spans="1:21" ht="16.5">
      <c r="A69" s="40" t="s">
        <v>65</v>
      </c>
      <c r="B69" s="41">
        <v>3</v>
      </c>
      <c r="C69" s="129">
        <v>5</v>
      </c>
      <c r="D69" s="36"/>
      <c r="E69" s="37">
        <v>2</v>
      </c>
      <c r="F69" s="36">
        <v>7</v>
      </c>
      <c r="G69" s="131">
        <v>1</v>
      </c>
      <c r="H69" s="132">
        <v>2</v>
      </c>
      <c r="I69" s="33"/>
      <c r="J69" s="128">
        <v>7</v>
      </c>
      <c r="K69" s="127">
        <v>8</v>
      </c>
      <c r="L69" s="128">
        <v>5</v>
      </c>
      <c r="M69" s="127">
        <v>1</v>
      </c>
      <c r="N69" s="128">
        <v>1</v>
      </c>
      <c r="O69" s="127">
        <v>21</v>
      </c>
      <c r="P69" s="128">
        <v>7</v>
      </c>
      <c r="Q69" s="127">
        <v>10</v>
      </c>
      <c r="R69" s="38">
        <f t="shared" si="8"/>
        <v>80</v>
      </c>
      <c r="S69" s="124">
        <f t="shared" si="9"/>
        <v>14</v>
      </c>
      <c r="T69" s="97">
        <v>67</v>
      </c>
      <c r="U69" s="125">
        <v>22.333333333333332</v>
      </c>
    </row>
    <row r="70" spans="1:21" ht="16.5">
      <c r="A70" s="40" t="s">
        <v>66</v>
      </c>
      <c r="B70" s="41">
        <v>26</v>
      </c>
      <c r="C70" s="129">
        <v>14</v>
      </c>
      <c r="D70" s="36">
        <v>18</v>
      </c>
      <c r="E70" s="37">
        <v>19</v>
      </c>
      <c r="F70" s="36">
        <v>12</v>
      </c>
      <c r="G70" s="131">
        <v>11</v>
      </c>
      <c r="H70" s="132">
        <v>32</v>
      </c>
      <c r="I70" s="33"/>
      <c r="J70" s="128">
        <v>30</v>
      </c>
      <c r="K70" s="127">
        <v>14</v>
      </c>
      <c r="L70" s="128">
        <v>57</v>
      </c>
      <c r="M70" s="127">
        <v>1</v>
      </c>
      <c r="N70" s="128">
        <v>23</v>
      </c>
      <c r="O70" s="127">
        <v>50</v>
      </c>
      <c r="P70" s="128">
        <v>39</v>
      </c>
      <c r="Q70" s="127">
        <v>16</v>
      </c>
      <c r="R70" s="38">
        <f t="shared" si="8"/>
        <v>362</v>
      </c>
      <c r="S70" s="124">
        <f t="shared" si="9"/>
        <v>15</v>
      </c>
      <c r="T70" s="97">
        <v>165</v>
      </c>
      <c r="U70" s="125">
        <v>55</v>
      </c>
    </row>
    <row r="71" spans="1:21" ht="16.5">
      <c r="A71" s="40" t="s">
        <v>67</v>
      </c>
      <c r="B71" s="41"/>
      <c r="C71" s="129"/>
      <c r="D71" s="36">
        <v>1</v>
      </c>
      <c r="E71" s="37"/>
      <c r="F71" s="36"/>
      <c r="G71" s="37"/>
      <c r="H71" s="36">
        <v>2</v>
      </c>
      <c r="I71" s="33"/>
      <c r="J71" s="32"/>
      <c r="K71" s="33"/>
      <c r="L71" s="32">
        <v>4</v>
      </c>
      <c r="M71" s="33"/>
      <c r="N71" s="32"/>
      <c r="O71" s="33">
        <v>3</v>
      </c>
      <c r="P71" s="32">
        <v>2</v>
      </c>
      <c r="Q71" s="33"/>
      <c r="R71" s="38">
        <f t="shared" si="8"/>
        <v>12</v>
      </c>
      <c r="S71" s="124">
        <f t="shared" si="9"/>
        <v>5</v>
      </c>
      <c r="T71" s="97">
        <v>10</v>
      </c>
      <c r="U71" s="125">
        <v>3.3333333333333335</v>
      </c>
    </row>
    <row r="72" spans="1:21" ht="16.5">
      <c r="A72" s="40" t="s">
        <v>68</v>
      </c>
      <c r="B72" s="41"/>
      <c r="C72" s="129">
        <v>1</v>
      </c>
      <c r="D72" s="36">
        <v>1</v>
      </c>
      <c r="E72" s="37"/>
      <c r="F72" s="36"/>
      <c r="G72" s="37"/>
      <c r="H72" s="36"/>
      <c r="I72" s="33"/>
      <c r="J72" s="32"/>
      <c r="K72" s="33"/>
      <c r="L72" s="128"/>
      <c r="M72" s="127"/>
      <c r="N72" s="128">
        <v>2</v>
      </c>
      <c r="O72" s="127">
        <v>2</v>
      </c>
      <c r="P72" s="128">
        <v>1</v>
      </c>
      <c r="Q72" s="127"/>
      <c r="R72" s="38">
        <f t="shared" si="8"/>
        <v>7</v>
      </c>
      <c r="S72" s="124">
        <f t="shared" si="9"/>
        <v>5</v>
      </c>
      <c r="T72" s="97">
        <v>7</v>
      </c>
      <c r="U72" s="125">
        <v>2.3333333333333335</v>
      </c>
    </row>
    <row r="73" spans="1:21" ht="16.5">
      <c r="A73" s="40" t="s">
        <v>69</v>
      </c>
      <c r="B73" s="41">
        <v>30</v>
      </c>
      <c r="C73" s="129"/>
      <c r="D73" s="36">
        <v>11</v>
      </c>
      <c r="E73" s="37">
        <v>18</v>
      </c>
      <c r="F73" s="36">
        <v>108</v>
      </c>
      <c r="G73" s="37">
        <v>50</v>
      </c>
      <c r="H73" s="36">
        <v>5</v>
      </c>
      <c r="I73" s="33"/>
      <c r="J73" s="128"/>
      <c r="K73" s="127">
        <v>5</v>
      </c>
      <c r="L73" s="128"/>
      <c r="M73" s="127"/>
      <c r="N73" s="128">
        <v>2</v>
      </c>
      <c r="O73" s="127"/>
      <c r="P73" s="128"/>
      <c r="Q73" s="127">
        <v>167</v>
      </c>
      <c r="R73" s="38">
        <f t="shared" si="8"/>
        <v>396</v>
      </c>
      <c r="S73" s="124">
        <f t="shared" si="9"/>
        <v>9</v>
      </c>
      <c r="T73" s="97">
        <v>26</v>
      </c>
      <c r="U73" s="125">
        <v>8.666666666666666</v>
      </c>
    </row>
    <row r="74" spans="1:21" ht="16.5">
      <c r="A74" s="40" t="s">
        <v>70</v>
      </c>
      <c r="B74" s="41"/>
      <c r="C74" s="129"/>
      <c r="D74" s="36"/>
      <c r="E74" s="37"/>
      <c r="F74" s="36">
        <v>8</v>
      </c>
      <c r="G74" s="37"/>
      <c r="H74" s="36">
        <v>1</v>
      </c>
      <c r="I74" s="33"/>
      <c r="J74" s="32"/>
      <c r="K74" s="127"/>
      <c r="L74" s="128">
        <v>5</v>
      </c>
      <c r="M74" s="127">
        <v>3</v>
      </c>
      <c r="N74" s="128"/>
      <c r="O74" s="127">
        <v>2</v>
      </c>
      <c r="P74" s="128">
        <v>2</v>
      </c>
      <c r="Q74" s="127"/>
      <c r="R74" s="38">
        <f t="shared" si="8"/>
        <v>21</v>
      </c>
      <c r="S74" s="124">
        <f t="shared" si="9"/>
        <v>6</v>
      </c>
      <c r="T74" s="97">
        <v>9</v>
      </c>
      <c r="U74" s="125">
        <v>3</v>
      </c>
    </row>
    <row r="75" spans="1:21" ht="16.5">
      <c r="A75" s="40" t="s">
        <v>170</v>
      </c>
      <c r="B75" s="41"/>
      <c r="C75" s="129"/>
      <c r="D75" s="36"/>
      <c r="E75" s="37"/>
      <c r="F75" s="36"/>
      <c r="G75" s="37"/>
      <c r="H75" s="36"/>
      <c r="I75" s="33"/>
      <c r="J75" s="32"/>
      <c r="K75" s="127"/>
      <c r="L75" s="128"/>
      <c r="M75" s="127"/>
      <c r="N75" s="128"/>
      <c r="O75" s="127"/>
      <c r="P75" s="128"/>
      <c r="Q75" s="127"/>
      <c r="R75" s="38"/>
      <c r="S75" s="124">
        <f t="shared" si="9"/>
        <v>0</v>
      </c>
      <c r="T75" s="97">
        <v>0</v>
      </c>
      <c r="U75" s="125">
        <v>0</v>
      </c>
    </row>
    <row r="76" spans="1:21" ht="16.5">
      <c r="A76" s="40" t="s">
        <v>134</v>
      </c>
      <c r="B76" s="41"/>
      <c r="C76" s="129"/>
      <c r="D76" s="36"/>
      <c r="E76" s="37"/>
      <c r="F76" s="36"/>
      <c r="G76" s="37"/>
      <c r="H76" s="36"/>
      <c r="I76" s="33"/>
      <c r="J76" s="32"/>
      <c r="K76" s="33"/>
      <c r="L76" s="32"/>
      <c r="M76" s="33"/>
      <c r="N76" s="32"/>
      <c r="O76" s="33"/>
      <c r="P76" s="32"/>
      <c r="Q76" s="33"/>
      <c r="R76" s="38"/>
      <c r="S76" s="124">
        <f t="shared" si="9"/>
        <v>0</v>
      </c>
      <c r="T76" s="97">
        <v>0</v>
      </c>
      <c r="U76" s="125">
        <v>0</v>
      </c>
    </row>
    <row r="77" spans="1:21" ht="16.5">
      <c r="A77" s="40" t="s">
        <v>71</v>
      </c>
      <c r="B77" s="41">
        <v>2</v>
      </c>
      <c r="C77" s="129"/>
      <c r="D77" s="36"/>
      <c r="E77" s="37"/>
      <c r="F77" s="36">
        <v>1</v>
      </c>
      <c r="G77" s="37"/>
      <c r="H77" s="36">
        <v>1</v>
      </c>
      <c r="I77" s="33"/>
      <c r="J77" s="128">
        <v>1</v>
      </c>
      <c r="K77" s="127">
        <v>2</v>
      </c>
      <c r="L77" s="128"/>
      <c r="M77" s="127">
        <v>27</v>
      </c>
      <c r="N77" s="128"/>
      <c r="O77" s="127">
        <v>1</v>
      </c>
      <c r="P77" s="128"/>
      <c r="Q77" s="127">
        <v>1</v>
      </c>
      <c r="R77" s="38">
        <f t="shared" si="8"/>
        <v>36</v>
      </c>
      <c r="S77" s="124">
        <f t="shared" si="9"/>
        <v>8</v>
      </c>
      <c r="T77" s="97">
        <v>11</v>
      </c>
      <c r="U77" s="125">
        <v>3.6666666666666665</v>
      </c>
    </row>
    <row r="78" spans="1:21" ht="16.5">
      <c r="A78" s="40" t="s">
        <v>72</v>
      </c>
      <c r="B78" s="41">
        <v>35</v>
      </c>
      <c r="C78" s="129">
        <v>12</v>
      </c>
      <c r="D78" s="36"/>
      <c r="E78" s="37">
        <v>3</v>
      </c>
      <c r="F78" s="36"/>
      <c r="G78" s="37">
        <v>5</v>
      </c>
      <c r="H78" s="132">
        <v>3</v>
      </c>
      <c r="I78" s="33"/>
      <c r="J78" s="128"/>
      <c r="K78" s="127">
        <v>19</v>
      </c>
      <c r="L78" s="128"/>
      <c r="M78" s="127"/>
      <c r="N78" s="128"/>
      <c r="O78" s="127"/>
      <c r="P78" s="128"/>
      <c r="Q78" s="127">
        <v>5</v>
      </c>
      <c r="R78" s="38">
        <f t="shared" si="8"/>
        <v>82</v>
      </c>
      <c r="S78" s="124">
        <f t="shared" si="9"/>
        <v>7</v>
      </c>
      <c r="T78" s="97">
        <v>14</v>
      </c>
      <c r="U78" s="125">
        <v>4.666666666666667</v>
      </c>
    </row>
    <row r="79" spans="1:21" ht="16.5">
      <c r="A79" s="40" t="s">
        <v>73</v>
      </c>
      <c r="B79" s="41"/>
      <c r="C79" s="129"/>
      <c r="D79" s="36"/>
      <c r="E79" s="37"/>
      <c r="F79" s="36"/>
      <c r="G79" s="37"/>
      <c r="H79" s="36"/>
      <c r="I79" s="33"/>
      <c r="J79" s="32"/>
      <c r="K79" s="33">
        <v>1</v>
      </c>
      <c r="L79" s="32"/>
      <c r="M79" s="33"/>
      <c r="N79" s="32"/>
      <c r="O79" s="127"/>
      <c r="P79" s="128"/>
      <c r="Q79" s="127"/>
      <c r="R79" s="38">
        <f t="shared" si="8"/>
        <v>1</v>
      </c>
      <c r="S79" s="124">
        <f t="shared" si="9"/>
        <v>1</v>
      </c>
      <c r="T79" s="97">
        <v>1</v>
      </c>
      <c r="U79" s="125">
        <v>0.3333333333333333</v>
      </c>
    </row>
    <row r="80" spans="1:21" ht="16.5">
      <c r="A80" s="40" t="s">
        <v>74</v>
      </c>
      <c r="B80" s="41">
        <v>31</v>
      </c>
      <c r="C80" s="129">
        <v>21</v>
      </c>
      <c r="D80" s="36">
        <v>13</v>
      </c>
      <c r="E80" s="37">
        <v>20</v>
      </c>
      <c r="F80" s="36">
        <v>7</v>
      </c>
      <c r="G80" s="37">
        <v>9</v>
      </c>
      <c r="H80" s="132">
        <v>15</v>
      </c>
      <c r="I80" s="33"/>
      <c r="J80" s="128">
        <v>11</v>
      </c>
      <c r="K80" s="127">
        <v>19</v>
      </c>
      <c r="L80" s="128">
        <v>4</v>
      </c>
      <c r="M80" s="127">
        <v>14</v>
      </c>
      <c r="N80" s="128">
        <v>3</v>
      </c>
      <c r="O80" s="127">
        <v>5</v>
      </c>
      <c r="P80" s="128">
        <v>4</v>
      </c>
      <c r="Q80" s="127">
        <v>1</v>
      </c>
      <c r="R80" s="38">
        <f t="shared" si="8"/>
        <v>177</v>
      </c>
      <c r="S80" s="124">
        <f t="shared" si="9"/>
        <v>15</v>
      </c>
      <c r="T80" s="97">
        <v>89</v>
      </c>
      <c r="U80" s="125">
        <v>29.666666666666668</v>
      </c>
    </row>
    <row r="81" spans="1:21" ht="16.5">
      <c r="A81" s="40" t="s">
        <v>75</v>
      </c>
      <c r="B81" s="41">
        <v>15</v>
      </c>
      <c r="C81" s="129">
        <v>20</v>
      </c>
      <c r="D81" s="36">
        <v>20</v>
      </c>
      <c r="E81" s="37">
        <v>5</v>
      </c>
      <c r="F81" s="36">
        <v>25</v>
      </c>
      <c r="G81" s="131">
        <v>13</v>
      </c>
      <c r="H81" s="132">
        <v>10</v>
      </c>
      <c r="I81" s="33"/>
      <c r="J81" s="128">
        <v>20</v>
      </c>
      <c r="K81" s="127">
        <v>25</v>
      </c>
      <c r="L81" s="128">
        <v>9</v>
      </c>
      <c r="M81" s="127">
        <v>7</v>
      </c>
      <c r="N81" s="128">
        <v>1</v>
      </c>
      <c r="O81" s="127">
        <v>7</v>
      </c>
      <c r="P81" s="128">
        <v>4</v>
      </c>
      <c r="Q81" s="127">
        <v>13</v>
      </c>
      <c r="R81" s="38">
        <f t="shared" si="8"/>
        <v>194</v>
      </c>
      <c r="S81" s="124">
        <f t="shared" si="9"/>
        <v>15</v>
      </c>
      <c r="T81" s="97">
        <v>104</v>
      </c>
      <c r="U81" s="125">
        <v>34.666666666666664</v>
      </c>
    </row>
    <row r="82" spans="1:21" ht="16.5">
      <c r="A82" s="40" t="s">
        <v>76</v>
      </c>
      <c r="B82" s="41"/>
      <c r="C82" s="129"/>
      <c r="D82" s="36"/>
      <c r="E82" s="37"/>
      <c r="F82" s="36">
        <v>3</v>
      </c>
      <c r="G82" s="37"/>
      <c r="H82" s="36"/>
      <c r="I82" s="33"/>
      <c r="J82" s="32"/>
      <c r="K82" s="33"/>
      <c r="L82" s="32"/>
      <c r="M82" s="127">
        <v>3</v>
      </c>
      <c r="N82" s="32">
        <v>1</v>
      </c>
      <c r="O82" s="33"/>
      <c r="P82" s="32"/>
      <c r="Q82" s="33"/>
      <c r="R82" s="38">
        <f t="shared" si="8"/>
        <v>7</v>
      </c>
      <c r="S82" s="124">
        <f t="shared" si="9"/>
        <v>3</v>
      </c>
      <c r="T82" s="97">
        <v>5</v>
      </c>
      <c r="U82" s="125">
        <v>1.6666666666666667</v>
      </c>
    </row>
    <row r="83" spans="1:21" ht="16.5">
      <c r="A83" s="40" t="s">
        <v>171</v>
      </c>
      <c r="B83" s="41"/>
      <c r="C83" s="129"/>
      <c r="D83" s="36"/>
      <c r="E83" s="37"/>
      <c r="F83" s="36"/>
      <c r="G83" s="37"/>
      <c r="H83" s="36"/>
      <c r="I83" s="33"/>
      <c r="J83" s="32"/>
      <c r="K83" s="33"/>
      <c r="L83" s="128"/>
      <c r="M83" s="127">
        <v>7</v>
      </c>
      <c r="N83" s="128"/>
      <c r="O83" s="127"/>
      <c r="P83" s="128"/>
      <c r="Q83" s="127"/>
      <c r="R83" s="38">
        <f t="shared" si="8"/>
        <v>7</v>
      </c>
      <c r="S83" s="124">
        <f t="shared" si="9"/>
        <v>1</v>
      </c>
      <c r="T83" s="97">
        <v>2</v>
      </c>
      <c r="U83" s="125">
        <v>0.6666666666666666</v>
      </c>
    </row>
    <row r="84" spans="1:21" ht="16.5">
      <c r="A84" s="40" t="s">
        <v>77</v>
      </c>
      <c r="B84" s="41"/>
      <c r="C84" s="129">
        <v>1</v>
      </c>
      <c r="D84" s="36"/>
      <c r="E84" s="37">
        <v>1</v>
      </c>
      <c r="F84" s="36"/>
      <c r="G84" s="37"/>
      <c r="H84" s="132"/>
      <c r="I84" s="33"/>
      <c r="J84" s="32"/>
      <c r="K84" s="127">
        <v>5</v>
      </c>
      <c r="L84" s="128">
        <v>1</v>
      </c>
      <c r="M84" s="127">
        <v>8</v>
      </c>
      <c r="N84" s="128"/>
      <c r="O84" s="127"/>
      <c r="P84" s="128"/>
      <c r="Q84" s="127">
        <v>2</v>
      </c>
      <c r="R84" s="38">
        <f t="shared" si="8"/>
        <v>18</v>
      </c>
      <c r="S84" s="124">
        <f t="shared" si="9"/>
        <v>6</v>
      </c>
      <c r="T84" s="97">
        <v>14</v>
      </c>
      <c r="U84" s="125">
        <v>4.666666666666667</v>
      </c>
    </row>
    <row r="85" spans="1:21" ht="16.5">
      <c r="A85" s="40" t="s">
        <v>78</v>
      </c>
      <c r="B85" s="41">
        <v>1</v>
      </c>
      <c r="C85" s="129"/>
      <c r="D85" s="36"/>
      <c r="E85" s="37"/>
      <c r="F85" s="36"/>
      <c r="G85" s="131"/>
      <c r="H85" s="36"/>
      <c r="I85" s="33"/>
      <c r="J85" s="32"/>
      <c r="K85" s="127"/>
      <c r="L85" s="128"/>
      <c r="M85" s="127">
        <v>4</v>
      </c>
      <c r="N85" s="128"/>
      <c r="O85" s="127"/>
      <c r="P85" s="128"/>
      <c r="Q85" s="127"/>
      <c r="R85" s="38">
        <f t="shared" si="8"/>
        <v>5</v>
      </c>
      <c r="S85" s="124">
        <f t="shared" si="9"/>
        <v>2</v>
      </c>
      <c r="T85" s="97">
        <v>4</v>
      </c>
      <c r="U85" s="125">
        <v>1.3333333333333333</v>
      </c>
    </row>
    <row r="86" spans="1:21" ht="16.5">
      <c r="A86" s="40" t="s">
        <v>212</v>
      </c>
      <c r="B86" s="41"/>
      <c r="C86" s="129"/>
      <c r="D86" s="36"/>
      <c r="E86" s="37"/>
      <c r="F86" s="36"/>
      <c r="G86" s="131"/>
      <c r="H86" s="36"/>
      <c r="I86" s="33"/>
      <c r="J86" s="32"/>
      <c r="K86" s="127"/>
      <c r="L86" s="128"/>
      <c r="M86" s="127">
        <v>1</v>
      </c>
      <c r="N86" s="128"/>
      <c r="O86" s="127"/>
      <c r="P86" s="128"/>
      <c r="Q86" s="127"/>
      <c r="R86" s="38">
        <f t="shared" si="8"/>
        <v>1</v>
      </c>
      <c r="S86" s="124">
        <f t="shared" si="9"/>
        <v>1</v>
      </c>
      <c r="T86" s="97">
        <v>1</v>
      </c>
      <c r="U86" s="125">
        <v>0.3333333333333333</v>
      </c>
    </row>
    <row r="87" spans="1:21" ht="16.5">
      <c r="A87" s="40" t="s">
        <v>79</v>
      </c>
      <c r="B87" s="41">
        <v>4</v>
      </c>
      <c r="C87" s="129">
        <v>4</v>
      </c>
      <c r="D87" s="36">
        <v>2</v>
      </c>
      <c r="E87" s="37">
        <v>11</v>
      </c>
      <c r="F87" s="36">
        <v>9</v>
      </c>
      <c r="G87" s="131">
        <v>3</v>
      </c>
      <c r="H87" s="132">
        <v>4</v>
      </c>
      <c r="I87" s="33"/>
      <c r="J87" s="128">
        <v>1</v>
      </c>
      <c r="K87" s="127">
        <v>2</v>
      </c>
      <c r="L87" s="128">
        <v>15</v>
      </c>
      <c r="M87" s="127">
        <v>14</v>
      </c>
      <c r="N87" s="128">
        <v>20</v>
      </c>
      <c r="O87" s="127">
        <v>32</v>
      </c>
      <c r="P87" s="128">
        <v>3</v>
      </c>
      <c r="Q87" s="127">
        <v>4</v>
      </c>
      <c r="R87" s="38">
        <f t="shared" si="8"/>
        <v>128</v>
      </c>
      <c r="S87" s="124">
        <f t="shared" si="9"/>
        <v>15</v>
      </c>
      <c r="T87" s="97">
        <v>81</v>
      </c>
      <c r="U87" s="125">
        <v>27</v>
      </c>
    </row>
    <row r="88" spans="1:21" ht="16.5">
      <c r="A88" s="40" t="s">
        <v>80</v>
      </c>
      <c r="B88" s="41">
        <v>7</v>
      </c>
      <c r="C88" s="129">
        <v>7</v>
      </c>
      <c r="D88" s="36">
        <v>9</v>
      </c>
      <c r="E88" s="37">
        <v>6</v>
      </c>
      <c r="F88" s="36">
        <v>22</v>
      </c>
      <c r="G88" s="131">
        <v>1</v>
      </c>
      <c r="H88" s="132">
        <v>9</v>
      </c>
      <c r="I88" s="33"/>
      <c r="J88" s="128">
        <v>13</v>
      </c>
      <c r="K88" s="127">
        <v>1</v>
      </c>
      <c r="L88" s="128">
        <v>24</v>
      </c>
      <c r="M88" s="127">
        <v>2</v>
      </c>
      <c r="N88" s="128">
        <v>53</v>
      </c>
      <c r="O88" s="127">
        <v>23</v>
      </c>
      <c r="P88" s="128">
        <v>48</v>
      </c>
      <c r="Q88" s="127">
        <v>4</v>
      </c>
      <c r="R88" s="38">
        <f t="shared" si="8"/>
        <v>229</v>
      </c>
      <c r="S88" s="124">
        <f t="shared" si="9"/>
        <v>15</v>
      </c>
      <c r="T88" s="97">
        <v>110</v>
      </c>
      <c r="U88" s="125">
        <v>36.666666666666664</v>
      </c>
    </row>
    <row r="89" spans="1:21" ht="16.5">
      <c r="A89" s="40" t="s">
        <v>81</v>
      </c>
      <c r="B89" s="41">
        <v>26</v>
      </c>
      <c r="C89" s="129">
        <v>4</v>
      </c>
      <c r="D89" s="36">
        <v>115</v>
      </c>
      <c r="E89" s="37">
        <v>31</v>
      </c>
      <c r="F89" s="36">
        <v>23</v>
      </c>
      <c r="G89" s="131">
        <v>259</v>
      </c>
      <c r="H89" s="132">
        <v>45</v>
      </c>
      <c r="I89" s="33"/>
      <c r="J89" s="128">
        <v>86</v>
      </c>
      <c r="K89" s="127">
        <v>105</v>
      </c>
      <c r="L89" s="128">
        <v>77</v>
      </c>
      <c r="M89" s="127">
        <v>36</v>
      </c>
      <c r="N89" s="128">
        <v>122</v>
      </c>
      <c r="O89" s="127">
        <v>63</v>
      </c>
      <c r="P89" s="128">
        <v>68</v>
      </c>
      <c r="Q89" s="127">
        <v>188</v>
      </c>
      <c r="R89" s="38">
        <f t="shared" si="8"/>
        <v>1248</v>
      </c>
      <c r="S89" s="124">
        <f t="shared" si="9"/>
        <v>15</v>
      </c>
      <c r="T89" s="97">
        <v>117</v>
      </c>
      <c r="U89" s="125">
        <v>39</v>
      </c>
    </row>
    <row r="90" spans="1:21" ht="16.5">
      <c r="A90" s="43" t="s">
        <v>82</v>
      </c>
      <c r="B90" s="44">
        <v>45</v>
      </c>
      <c r="C90" s="133">
        <v>14</v>
      </c>
      <c r="D90" s="36">
        <v>49</v>
      </c>
      <c r="E90" s="37">
        <v>11</v>
      </c>
      <c r="F90" s="36"/>
      <c r="G90" s="131">
        <v>70</v>
      </c>
      <c r="H90" s="132">
        <v>69</v>
      </c>
      <c r="I90" s="33"/>
      <c r="J90" s="32">
        <v>69</v>
      </c>
      <c r="K90" s="127">
        <v>32</v>
      </c>
      <c r="L90" s="128">
        <v>28</v>
      </c>
      <c r="M90" s="127"/>
      <c r="N90" s="128"/>
      <c r="O90" s="127"/>
      <c r="P90" s="128">
        <v>13</v>
      </c>
      <c r="Q90" s="127">
        <v>57</v>
      </c>
      <c r="R90" s="38">
        <f t="shared" si="8"/>
        <v>457</v>
      </c>
      <c r="S90" s="124">
        <f t="shared" si="9"/>
        <v>11</v>
      </c>
      <c r="T90" s="97">
        <v>32</v>
      </c>
      <c r="U90" s="125">
        <v>10.666666666666666</v>
      </c>
    </row>
    <row r="91" spans="1:21" ht="16.5">
      <c r="A91" s="46" t="s">
        <v>83</v>
      </c>
      <c r="B91" s="41">
        <v>24</v>
      </c>
      <c r="C91" s="129">
        <v>96</v>
      </c>
      <c r="D91" s="36">
        <v>81</v>
      </c>
      <c r="E91" s="37">
        <v>48</v>
      </c>
      <c r="F91" s="36">
        <v>15</v>
      </c>
      <c r="G91" s="131">
        <v>19</v>
      </c>
      <c r="H91" s="132">
        <v>98</v>
      </c>
      <c r="I91" s="33"/>
      <c r="J91" s="128">
        <v>52</v>
      </c>
      <c r="K91" s="127">
        <v>33</v>
      </c>
      <c r="L91" s="128">
        <v>83</v>
      </c>
      <c r="M91" s="127">
        <v>13</v>
      </c>
      <c r="N91" s="128">
        <v>193</v>
      </c>
      <c r="O91" s="127">
        <v>381</v>
      </c>
      <c r="P91" s="128">
        <v>133</v>
      </c>
      <c r="Q91" s="127">
        <v>36</v>
      </c>
      <c r="R91" s="38">
        <f t="shared" si="8"/>
        <v>1305</v>
      </c>
      <c r="S91" s="124">
        <f t="shared" si="9"/>
        <v>15</v>
      </c>
      <c r="T91" s="97">
        <v>204</v>
      </c>
      <c r="U91" s="125">
        <v>68</v>
      </c>
    </row>
    <row r="92" spans="1:21" ht="16.5">
      <c r="A92" s="46" t="s">
        <v>84</v>
      </c>
      <c r="B92" s="41">
        <v>302</v>
      </c>
      <c r="C92" s="129">
        <v>11</v>
      </c>
      <c r="D92" s="36">
        <v>19</v>
      </c>
      <c r="E92" s="37">
        <v>53</v>
      </c>
      <c r="F92" s="36"/>
      <c r="G92" s="131">
        <v>304</v>
      </c>
      <c r="H92" s="132"/>
      <c r="I92" s="33"/>
      <c r="J92" s="128">
        <v>13</v>
      </c>
      <c r="K92" s="127">
        <v>11</v>
      </c>
      <c r="L92" s="128">
        <v>27</v>
      </c>
      <c r="M92" s="127"/>
      <c r="N92" s="128">
        <v>158</v>
      </c>
      <c r="O92" s="127">
        <v>18</v>
      </c>
      <c r="P92" s="128">
        <v>150</v>
      </c>
      <c r="Q92" s="127">
        <v>10</v>
      </c>
      <c r="R92" s="38">
        <f t="shared" si="8"/>
        <v>1076</v>
      </c>
      <c r="S92" s="124">
        <f t="shared" si="9"/>
        <v>12</v>
      </c>
      <c r="T92" s="97">
        <v>54</v>
      </c>
      <c r="U92" s="125">
        <v>18</v>
      </c>
    </row>
    <row r="93" spans="1:21" ht="16.5">
      <c r="A93" s="46" t="s">
        <v>85</v>
      </c>
      <c r="B93" s="41">
        <v>35</v>
      </c>
      <c r="C93" s="129">
        <v>11</v>
      </c>
      <c r="D93" s="36">
        <v>29</v>
      </c>
      <c r="E93" s="37">
        <v>33</v>
      </c>
      <c r="F93" s="36">
        <v>8</v>
      </c>
      <c r="G93" s="131">
        <v>25</v>
      </c>
      <c r="H93" s="132">
        <v>23</v>
      </c>
      <c r="I93" s="33"/>
      <c r="J93" s="128">
        <v>4</v>
      </c>
      <c r="K93" s="127">
        <v>1</v>
      </c>
      <c r="L93" s="128">
        <v>47</v>
      </c>
      <c r="M93" s="127"/>
      <c r="N93" s="128">
        <v>17</v>
      </c>
      <c r="O93" s="127">
        <v>1</v>
      </c>
      <c r="P93" s="128">
        <v>64</v>
      </c>
      <c r="Q93" s="127">
        <v>1</v>
      </c>
      <c r="R93" s="38">
        <f t="shared" si="8"/>
        <v>299</v>
      </c>
      <c r="S93" s="124">
        <f t="shared" si="9"/>
        <v>14</v>
      </c>
      <c r="T93" s="97">
        <v>54</v>
      </c>
      <c r="U93" s="125">
        <v>18</v>
      </c>
    </row>
    <row r="94" spans="1:21" ht="16.5">
      <c r="A94" s="46" t="s">
        <v>86</v>
      </c>
      <c r="B94" s="41"/>
      <c r="C94" s="129"/>
      <c r="D94" s="36"/>
      <c r="E94" s="37">
        <v>14</v>
      </c>
      <c r="F94" s="36"/>
      <c r="G94" s="37">
        <v>1</v>
      </c>
      <c r="H94" s="36"/>
      <c r="I94" s="33"/>
      <c r="J94" s="128">
        <v>1</v>
      </c>
      <c r="K94" s="127"/>
      <c r="L94" s="128"/>
      <c r="M94" s="127"/>
      <c r="N94" s="128">
        <v>1</v>
      </c>
      <c r="O94" s="127">
        <v>2</v>
      </c>
      <c r="P94" s="128">
        <v>3</v>
      </c>
      <c r="Q94" s="127"/>
      <c r="R94" s="38">
        <f t="shared" si="8"/>
        <v>22</v>
      </c>
      <c r="S94" s="124">
        <f t="shared" si="9"/>
        <v>6</v>
      </c>
      <c r="T94" s="97">
        <v>7</v>
      </c>
      <c r="U94" s="125">
        <v>2.3333333333333335</v>
      </c>
    </row>
    <row r="95" spans="1:21" ht="16.5">
      <c r="A95" s="46" t="s">
        <v>87</v>
      </c>
      <c r="B95" s="41">
        <v>105</v>
      </c>
      <c r="C95" s="129">
        <v>46</v>
      </c>
      <c r="D95" s="36">
        <v>86</v>
      </c>
      <c r="E95" s="37">
        <v>44</v>
      </c>
      <c r="F95" s="36">
        <v>1</v>
      </c>
      <c r="G95" s="131">
        <v>26</v>
      </c>
      <c r="H95" s="132">
        <v>40</v>
      </c>
      <c r="I95" s="33"/>
      <c r="J95" s="128">
        <v>53</v>
      </c>
      <c r="K95" s="127">
        <v>132</v>
      </c>
      <c r="L95" s="128">
        <v>137</v>
      </c>
      <c r="M95" s="127">
        <v>30</v>
      </c>
      <c r="N95" s="128">
        <v>125</v>
      </c>
      <c r="O95" s="127">
        <v>363</v>
      </c>
      <c r="P95" s="128">
        <v>291</v>
      </c>
      <c r="Q95" s="127">
        <v>58</v>
      </c>
      <c r="R95" s="38">
        <f t="shared" si="8"/>
        <v>1537</v>
      </c>
      <c r="S95" s="124">
        <f t="shared" si="9"/>
        <v>15</v>
      </c>
      <c r="T95" s="97">
        <v>194</v>
      </c>
      <c r="U95" s="125">
        <v>64.66666666666667</v>
      </c>
    </row>
    <row r="96" spans="1:21" ht="16.5">
      <c r="A96" s="46" t="s">
        <v>88</v>
      </c>
      <c r="B96" s="41"/>
      <c r="C96" s="129"/>
      <c r="D96" s="36"/>
      <c r="E96" s="37"/>
      <c r="F96" s="36"/>
      <c r="G96" s="37"/>
      <c r="H96" s="36">
        <v>1</v>
      </c>
      <c r="I96" s="33"/>
      <c r="J96" s="32">
        <v>7</v>
      </c>
      <c r="K96" s="33"/>
      <c r="L96" s="128">
        <v>10</v>
      </c>
      <c r="M96" s="127"/>
      <c r="N96" s="128">
        <v>6</v>
      </c>
      <c r="O96" s="127">
        <v>31</v>
      </c>
      <c r="P96" s="128">
        <v>60</v>
      </c>
      <c r="Q96" s="127"/>
      <c r="R96" s="38">
        <f t="shared" si="8"/>
        <v>115</v>
      </c>
      <c r="S96" s="124">
        <f t="shared" si="9"/>
        <v>6</v>
      </c>
      <c r="T96" s="97">
        <v>15</v>
      </c>
      <c r="U96" s="125">
        <v>5</v>
      </c>
    </row>
    <row r="97" spans="1:21" ht="16.5">
      <c r="A97" s="46" t="s">
        <v>93</v>
      </c>
      <c r="B97" s="41"/>
      <c r="C97" s="129"/>
      <c r="D97" s="36"/>
      <c r="E97" s="37"/>
      <c r="F97" s="36"/>
      <c r="G97" s="37">
        <v>36</v>
      </c>
      <c r="H97" s="36">
        <v>2</v>
      </c>
      <c r="I97" s="33"/>
      <c r="J97" s="32"/>
      <c r="K97" s="33"/>
      <c r="L97" s="32"/>
      <c r="M97" s="33"/>
      <c r="N97" s="32"/>
      <c r="O97" s="127"/>
      <c r="P97" s="128"/>
      <c r="Q97" s="127"/>
      <c r="R97" s="38">
        <f t="shared" si="8"/>
        <v>38</v>
      </c>
      <c r="S97" s="124">
        <f t="shared" si="9"/>
        <v>2</v>
      </c>
      <c r="T97" s="97">
        <v>3</v>
      </c>
      <c r="U97" s="125">
        <v>1</v>
      </c>
    </row>
    <row r="98" spans="1:21" ht="16.5">
      <c r="A98" s="46" t="s">
        <v>172</v>
      </c>
      <c r="B98" s="41"/>
      <c r="C98" s="129"/>
      <c r="D98" s="36"/>
      <c r="E98" s="37"/>
      <c r="F98" s="36"/>
      <c r="G98" s="37"/>
      <c r="H98" s="36"/>
      <c r="I98" s="33"/>
      <c r="J98" s="32"/>
      <c r="K98" s="33"/>
      <c r="L98" s="128"/>
      <c r="M98" s="127"/>
      <c r="N98" s="128">
        <v>1</v>
      </c>
      <c r="O98" s="127"/>
      <c r="P98" s="128"/>
      <c r="Q98" s="127"/>
      <c r="R98" s="38">
        <f t="shared" si="8"/>
        <v>1</v>
      </c>
      <c r="S98" s="124">
        <f t="shared" si="9"/>
        <v>1</v>
      </c>
      <c r="T98" s="97">
        <v>1</v>
      </c>
      <c r="U98" s="125">
        <v>0.3333333333333333</v>
      </c>
    </row>
    <row r="99" spans="1:21" ht="16.5">
      <c r="A99" s="46" t="s">
        <v>90</v>
      </c>
      <c r="B99" s="41"/>
      <c r="C99" s="129"/>
      <c r="D99" s="36">
        <v>5</v>
      </c>
      <c r="E99" s="37"/>
      <c r="F99" s="36"/>
      <c r="G99" s="37"/>
      <c r="H99" s="36"/>
      <c r="I99" s="33"/>
      <c r="J99" s="128">
        <v>12</v>
      </c>
      <c r="K99" s="127"/>
      <c r="L99" s="128"/>
      <c r="M99" s="127"/>
      <c r="N99" s="128">
        <v>14</v>
      </c>
      <c r="O99" s="127">
        <v>1</v>
      </c>
      <c r="P99" s="128"/>
      <c r="Q99" s="127"/>
      <c r="R99" s="38">
        <f t="shared" si="8"/>
        <v>32</v>
      </c>
      <c r="S99" s="124">
        <f t="shared" si="9"/>
        <v>4</v>
      </c>
      <c r="T99" s="97">
        <v>4</v>
      </c>
      <c r="U99" s="125">
        <v>1.3333333333333333</v>
      </c>
    </row>
    <row r="100" spans="1:21" ht="16.5">
      <c r="A100" s="46" t="s">
        <v>89</v>
      </c>
      <c r="B100" s="41"/>
      <c r="C100" s="129"/>
      <c r="D100" s="36">
        <v>26</v>
      </c>
      <c r="E100" s="37">
        <v>3</v>
      </c>
      <c r="F100" s="36"/>
      <c r="G100" s="37">
        <v>5</v>
      </c>
      <c r="H100" s="36"/>
      <c r="I100" s="33"/>
      <c r="J100" s="128"/>
      <c r="K100" s="127">
        <v>42</v>
      </c>
      <c r="L100" s="128">
        <v>43</v>
      </c>
      <c r="M100" s="127"/>
      <c r="N100" s="128">
        <v>7</v>
      </c>
      <c r="O100" s="127">
        <v>3</v>
      </c>
      <c r="P100" s="128">
        <v>2</v>
      </c>
      <c r="Q100" s="127"/>
      <c r="R100" s="38">
        <f t="shared" si="8"/>
        <v>131</v>
      </c>
      <c r="S100" s="124">
        <f t="shared" si="9"/>
        <v>8</v>
      </c>
      <c r="T100" s="97">
        <v>27</v>
      </c>
      <c r="U100" s="125">
        <v>9</v>
      </c>
    </row>
    <row r="101" spans="1:21" ht="16.5">
      <c r="A101" s="46" t="s">
        <v>91</v>
      </c>
      <c r="B101" s="41"/>
      <c r="C101" s="129"/>
      <c r="D101" s="36">
        <v>19</v>
      </c>
      <c r="E101" s="37">
        <v>4</v>
      </c>
      <c r="F101" s="36"/>
      <c r="G101" s="130"/>
      <c r="H101" s="36"/>
      <c r="I101" s="33"/>
      <c r="J101" s="32"/>
      <c r="K101" s="127"/>
      <c r="L101" s="128"/>
      <c r="M101" s="127"/>
      <c r="N101" s="128"/>
      <c r="O101" s="127">
        <v>5</v>
      </c>
      <c r="P101" s="128"/>
      <c r="Q101" s="127"/>
      <c r="R101" s="38">
        <f t="shared" si="8"/>
        <v>28</v>
      </c>
      <c r="S101" s="124">
        <f t="shared" si="9"/>
        <v>3</v>
      </c>
      <c r="T101" s="97">
        <v>3</v>
      </c>
      <c r="U101" s="125">
        <v>1</v>
      </c>
    </row>
    <row r="102" spans="1:21" ht="16.5">
      <c r="A102" s="46" t="s">
        <v>94</v>
      </c>
      <c r="B102" s="41"/>
      <c r="C102" s="129"/>
      <c r="D102" s="36"/>
      <c r="E102" s="37"/>
      <c r="F102" s="36"/>
      <c r="G102" s="37"/>
      <c r="H102" s="36"/>
      <c r="I102" s="33"/>
      <c r="J102" s="32"/>
      <c r="K102" s="33"/>
      <c r="L102" s="32"/>
      <c r="M102" s="127">
        <v>1</v>
      </c>
      <c r="N102" s="32"/>
      <c r="O102" s="127"/>
      <c r="P102" s="128"/>
      <c r="Q102" s="127"/>
      <c r="R102" s="38">
        <f t="shared" si="8"/>
        <v>1</v>
      </c>
      <c r="S102" s="124">
        <f t="shared" si="9"/>
        <v>1</v>
      </c>
      <c r="T102" s="97">
        <v>1</v>
      </c>
      <c r="U102" s="125">
        <v>0.3333333333333333</v>
      </c>
    </row>
    <row r="103" spans="1:21" ht="16.5">
      <c r="A103" s="46" t="s">
        <v>213</v>
      </c>
      <c r="B103" s="41"/>
      <c r="C103" s="129"/>
      <c r="D103" s="36"/>
      <c r="E103" s="37"/>
      <c r="F103" s="36"/>
      <c r="G103" s="37"/>
      <c r="H103" s="36"/>
      <c r="I103" s="33"/>
      <c r="J103" s="32"/>
      <c r="K103" s="33"/>
      <c r="L103" s="32">
        <v>1</v>
      </c>
      <c r="M103" s="127">
        <v>1</v>
      </c>
      <c r="N103" s="32"/>
      <c r="O103" s="127">
        <v>1</v>
      </c>
      <c r="P103" s="128"/>
      <c r="Q103" s="127"/>
      <c r="R103" s="38">
        <f t="shared" si="8"/>
        <v>3</v>
      </c>
      <c r="S103" s="124">
        <f t="shared" si="9"/>
        <v>3</v>
      </c>
      <c r="T103" s="97">
        <v>3</v>
      </c>
      <c r="U103" s="125">
        <v>1</v>
      </c>
    </row>
    <row r="104" spans="1:21" ht="16.5">
      <c r="A104" s="46" t="s">
        <v>214</v>
      </c>
      <c r="B104" s="41"/>
      <c r="C104" s="129"/>
      <c r="D104" s="36"/>
      <c r="E104" s="37"/>
      <c r="F104" s="36"/>
      <c r="G104" s="37"/>
      <c r="H104" s="36"/>
      <c r="I104" s="33"/>
      <c r="J104" s="32"/>
      <c r="K104" s="33"/>
      <c r="L104" s="32"/>
      <c r="M104" s="127">
        <v>72</v>
      </c>
      <c r="N104" s="32"/>
      <c r="O104" s="127"/>
      <c r="P104" s="128"/>
      <c r="Q104" s="127"/>
      <c r="R104" s="38">
        <f t="shared" si="8"/>
        <v>72</v>
      </c>
      <c r="S104" s="124">
        <f t="shared" si="9"/>
        <v>1</v>
      </c>
      <c r="T104" s="97">
        <v>8</v>
      </c>
      <c r="U104" s="125">
        <v>2.6666666666666665</v>
      </c>
    </row>
    <row r="105" spans="1:21" ht="16.5">
      <c r="A105" s="46" t="s">
        <v>95</v>
      </c>
      <c r="B105" s="41">
        <v>1</v>
      </c>
      <c r="C105" s="129"/>
      <c r="D105" s="36">
        <v>61</v>
      </c>
      <c r="E105" s="37">
        <v>5</v>
      </c>
      <c r="F105" s="36"/>
      <c r="G105" s="37"/>
      <c r="H105" s="36"/>
      <c r="I105" s="33"/>
      <c r="J105" s="128">
        <v>118</v>
      </c>
      <c r="K105" s="127"/>
      <c r="L105" s="128"/>
      <c r="M105" s="127"/>
      <c r="N105" s="128"/>
      <c r="O105" s="127"/>
      <c r="P105" s="128"/>
      <c r="Q105" s="127"/>
      <c r="R105" s="38">
        <f t="shared" si="8"/>
        <v>185</v>
      </c>
      <c r="S105" s="124">
        <f t="shared" si="9"/>
        <v>4</v>
      </c>
      <c r="T105" s="97">
        <v>9</v>
      </c>
      <c r="U105" s="125">
        <v>3</v>
      </c>
    </row>
    <row r="106" spans="1:21" ht="16.5">
      <c r="A106" s="47" t="s">
        <v>96</v>
      </c>
      <c r="B106" s="44"/>
      <c r="C106" s="133"/>
      <c r="D106" s="48"/>
      <c r="E106" s="49">
        <v>6</v>
      </c>
      <c r="F106" s="48"/>
      <c r="G106" s="49"/>
      <c r="H106" s="48"/>
      <c r="I106" s="33"/>
      <c r="J106" s="128">
        <v>7</v>
      </c>
      <c r="K106" s="127"/>
      <c r="L106" s="128">
        <v>20</v>
      </c>
      <c r="M106" s="127">
        <v>1</v>
      </c>
      <c r="N106" s="167">
        <v>44</v>
      </c>
      <c r="O106" s="127">
        <v>3</v>
      </c>
      <c r="P106" s="128">
        <v>25</v>
      </c>
      <c r="Q106" s="127"/>
      <c r="R106" s="38">
        <f t="shared" si="8"/>
        <v>106</v>
      </c>
      <c r="S106" s="124">
        <f t="shared" si="9"/>
        <v>7</v>
      </c>
      <c r="T106" s="97">
        <v>20</v>
      </c>
      <c r="U106" s="125">
        <v>6.666666666666667</v>
      </c>
    </row>
    <row r="107" spans="1:21" ht="16.5">
      <c r="A107" s="47" t="s">
        <v>97</v>
      </c>
      <c r="B107" s="44"/>
      <c r="C107" s="133"/>
      <c r="D107" s="48">
        <v>15</v>
      </c>
      <c r="E107" s="49"/>
      <c r="F107" s="48"/>
      <c r="G107" s="49">
        <v>2</v>
      </c>
      <c r="H107" s="48"/>
      <c r="I107" s="134"/>
      <c r="J107" s="135"/>
      <c r="K107" s="134"/>
      <c r="L107" s="135"/>
      <c r="M107" s="113"/>
      <c r="N107" s="48"/>
      <c r="O107" s="168"/>
      <c r="P107" s="11"/>
      <c r="Q107" s="168"/>
      <c r="R107" s="38">
        <f t="shared" si="8"/>
        <v>17</v>
      </c>
      <c r="S107" s="124">
        <f t="shared" si="9"/>
        <v>2</v>
      </c>
      <c r="T107" s="97">
        <v>2</v>
      </c>
      <c r="U107" s="125">
        <v>0.6666666666666666</v>
      </c>
    </row>
    <row r="108" spans="1:21" ht="16.5">
      <c r="A108" s="169"/>
      <c r="B108" s="170"/>
      <c r="C108" s="171"/>
      <c r="D108" s="138"/>
      <c r="E108" s="53"/>
      <c r="F108" s="138"/>
      <c r="G108" s="53"/>
      <c r="H108" s="138"/>
      <c r="I108" s="53"/>
      <c r="J108" s="138"/>
      <c r="K108" s="53"/>
      <c r="L108" s="138"/>
      <c r="M108" s="53"/>
      <c r="N108" s="138"/>
      <c r="O108" s="172"/>
      <c r="P108" s="172"/>
      <c r="Q108" s="172"/>
      <c r="R108" s="138"/>
      <c r="S108" s="138"/>
      <c r="T108" s="105"/>
      <c r="U108" s="105"/>
    </row>
    <row r="109" spans="1:21" ht="16.5">
      <c r="A109" s="173" t="s">
        <v>98</v>
      </c>
      <c r="B109" s="139">
        <f>SUM(B10:B107)</f>
        <v>1028</v>
      </c>
      <c r="C109" s="58">
        <f aca="true" t="shared" si="10" ref="C109:N109">SUM(C10:C107)</f>
        <v>904</v>
      </c>
      <c r="D109" s="139">
        <f t="shared" si="10"/>
        <v>2183</v>
      </c>
      <c r="E109" s="58">
        <f t="shared" si="10"/>
        <v>691</v>
      </c>
      <c r="F109" s="139">
        <f t="shared" si="10"/>
        <v>550</v>
      </c>
      <c r="G109" s="58">
        <f t="shared" si="10"/>
        <v>1290</v>
      </c>
      <c r="H109" s="139">
        <f t="shared" si="10"/>
        <v>1111</v>
      </c>
      <c r="I109" s="58">
        <f t="shared" si="10"/>
        <v>0</v>
      </c>
      <c r="J109" s="139">
        <f t="shared" si="10"/>
        <v>788</v>
      </c>
      <c r="K109" s="58">
        <f t="shared" si="10"/>
        <v>1131</v>
      </c>
      <c r="L109" s="139">
        <f t="shared" si="10"/>
        <v>1377</v>
      </c>
      <c r="M109" s="139">
        <f t="shared" si="10"/>
        <v>346</v>
      </c>
      <c r="N109" s="139">
        <f t="shared" si="10"/>
        <v>2068</v>
      </c>
      <c r="O109" s="139">
        <f>SUM(O10:O107)</f>
        <v>1757</v>
      </c>
      <c r="P109" s="139">
        <f>SUM(P10:P107)</f>
        <v>2569</v>
      </c>
      <c r="Q109" s="139">
        <f>SUM(Q10:Q107)</f>
        <v>824</v>
      </c>
      <c r="R109" s="139">
        <f>SUM(R7:R107)</f>
        <v>18617</v>
      </c>
      <c r="S109" s="174" t="s">
        <v>155</v>
      </c>
      <c r="T109" s="105"/>
      <c r="U109" s="105"/>
    </row>
    <row r="110" spans="1:21" ht="16.5">
      <c r="A110" s="175" t="s">
        <v>99</v>
      </c>
      <c r="B110" s="176"/>
      <c r="C110" s="177"/>
      <c r="D110" s="141"/>
      <c r="E110" s="64"/>
      <c r="F110" s="141"/>
      <c r="G110" s="64"/>
      <c r="H110" s="141"/>
      <c r="I110" s="160"/>
      <c r="J110" s="141"/>
      <c r="K110" s="160"/>
      <c r="L110" s="141"/>
      <c r="M110" s="160"/>
      <c r="N110" s="141"/>
      <c r="O110" s="141"/>
      <c r="P110" s="141"/>
      <c r="Q110" s="141"/>
      <c r="R110" s="140"/>
      <c r="S110" s="174" t="s">
        <v>99</v>
      </c>
      <c r="T110" s="105"/>
      <c r="U110" s="105"/>
    </row>
    <row r="111" spans="1:21" ht="16.5">
      <c r="A111" s="178" t="s">
        <v>100</v>
      </c>
      <c r="B111" s="70">
        <f aca="true" t="shared" si="11" ref="B111:G111">COUNTA(B10:B107)</f>
        <v>39</v>
      </c>
      <c r="C111" s="179">
        <f t="shared" si="11"/>
        <v>32</v>
      </c>
      <c r="D111" s="70">
        <f t="shared" si="11"/>
        <v>41</v>
      </c>
      <c r="E111" s="70">
        <f t="shared" si="11"/>
        <v>37</v>
      </c>
      <c r="F111" s="70">
        <f t="shared" si="11"/>
        <v>28</v>
      </c>
      <c r="G111" s="70">
        <f t="shared" si="11"/>
        <v>35</v>
      </c>
      <c r="H111" s="142">
        <f>COUNTA(H10:H107)</f>
        <v>25</v>
      </c>
      <c r="I111" s="70">
        <f aca="true" t="shared" si="12" ref="I111:N111">COUNTA(I10:I107)</f>
        <v>0</v>
      </c>
      <c r="J111" s="142">
        <f t="shared" si="12"/>
        <v>39</v>
      </c>
      <c r="K111" s="70">
        <f t="shared" si="12"/>
        <v>36</v>
      </c>
      <c r="L111" s="142">
        <f t="shared" si="12"/>
        <v>33</v>
      </c>
      <c r="M111" s="70">
        <f t="shared" si="12"/>
        <v>30</v>
      </c>
      <c r="N111" s="142">
        <f t="shared" si="12"/>
        <v>39</v>
      </c>
      <c r="O111" s="70">
        <f>COUNTA(O10:O107)</f>
        <v>46</v>
      </c>
      <c r="P111" s="70">
        <f>COUNTA(P10:P107)</f>
        <v>37</v>
      </c>
      <c r="Q111" s="142">
        <f>COUNTA(Q10:Q107)</f>
        <v>31</v>
      </c>
      <c r="R111" s="70">
        <f>COUNTA(R10:R107)</f>
        <v>87</v>
      </c>
      <c r="S111" s="180" t="s">
        <v>155</v>
      </c>
      <c r="T111" s="144"/>
      <c r="U111" s="105"/>
    </row>
    <row r="112" spans="1:21" ht="16.5">
      <c r="A112" s="181" t="s">
        <v>101</v>
      </c>
      <c r="B112" s="73"/>
      <c r="C112" s="182"/>
      <c r="D112" s="74"/>
      <c r="E112" s="74"/>
      <c r="F112" s="74"/>
      <c r="G112" s="74"/>
      <c r="H112" s="145"/>
      <c r="I112" s="74"/>
      <c r="J112" s="145"/>
      <c r="K112" s="74"/>
      <c r="L112" s="145"/>
      <c r="M112" s="74"/>
      <c r="N112" s="145"/>
      <c r="O112" s="74"/>
      <c r="P112" s="74"/>
      <c r="Q112" s="183"/>
      <c r="R112" s="74"/>
      <c r="S112" s="184" t="s">
        <v>215</v>
      </c>
      <c r="T112" s="105"/>
      <c r="U112" s="105"/>
    </row>
    <row r="113" spans="1:19" ht="16.5">
      <c r="A113" s="77"/>
      <c r="B113" s="77"/>
      <c r="C113" s="77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 ht="15">
      <c r="A114" s="185" t="s">
        <v>102</v>
      </c>
      <c r="B114" s="186"/>
      <c r="C114" s="186"/>
      <c r="D114" s="187"/>
      <c r="E114" s="188"/>
      <c r="F114" s="188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 ht="15">
      <c r="A115" s="185" t="s">
        <v>103</v>
      </c>
      <c r="B115" s="187"/>
      <c r="C115" s="185" t="s">
        <v>104</v>
      </c>
      <c r="D115" s="187"/>
      <c r="E115" s="188"/>
      <c r="F115" s="188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89"/>
    </row>
    <row r="116" spans="1:19" ht="15">
      <c r="A116" s="185" t="s">
        <v>105</v>
      </c>
      <c r="B116" s="186"/>
      <c r="C116" s="186"/>
      <c r="D116" s="187"/>
      <c r="E116" s="188"/>
      <c r="F116" s="188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 ht="15">
      <c r="A117" s="190" t="s">
        <v>124</v>
      </c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91"/>
      <c r="R117" s="105"/>
      <c r="S117" s="105"/>
    </row>
    <row r="118" spans="1:19" ht="15">
      <c r="A118" s="192" t="s">
        <v>107</v>
      </c>
      <c r="G118" s="105"/>
      <c r="H118" s="105"/>
      <c r="I118" s="193" t="s">
        <v>216</v>
      </c>
      <c r="P118" s="105"/>
      <c r="Q118" s="105"/>
      <c r="R118" s="105"/>
      <c r="S118" s="105"/>
    </row>
    <row r="119" spans="1:19" ht="15">
      <c r="A119" s="194" t="s">
        <v>217</v>
      </c>
      <c r="G119" s="105"/>
      <c r="H119" s="105"/>
      <c r="P119" s="105"/>
      <c r="Q119" s="105"/>
      <c r="R119" s="105"/>
      <c r="S119" s="105"/>
    </row>
    <row r="120" spans="1:19" ht="17.25">
      <c r="A120" s="195" t="s">
        <v>109</v>
      </c>
      <c r="G120" s="105"/>
      <c r="H120" s="105"/>
      <c r="I120" s="196" t="s">
        <v>218</v>
      </c>
      <c r="J120" s="197"/>
      <c r="K120" s="197"/>
      <c r="L120" s="197"/>
      <c r="M120" s="197"/>
      <c r="N120" s="198"/>
      <c r="O120" s="199">
        <v>18617</v>
      </c>
      <c r="P120" s="105"/>
      <c r="Q120" s="105"/>
      <c r="R120" s="105"/>
      <c r="S120" s="105"/>
    </row>
    <row r="121" spans="1:19" ht="17.25">
      <c r="A121" s="190" t="s">
        <v>219</v>
      </c>
      <c r="G121" s="105"/>
      <c r="H121" s="105"/>
      <c r="I121" s="196" t="s">
        <v>220</v>
      </c>
      <c r="J121" s="197"/>
      <c r="K121" s="197"/>
      <c r="L121" s="197"/>
      <c r="M121" s="197"/>
      <c r="N121" s="198"/>
      <c r="O121" s="199">
        <v>1241</v>
      </c>
      <c r="P121" s="105"/>
      <c r="Q121" s="105"/>
      <c r="R121" s="105"/>
      <c r="S121" s="105"/>
    </row>
    <row r="122" spans="1:19" ht="17.25">
      <c r="A122" s="200" t="s">
        <v>111</v>
      </c>
      <c r="G122" s="105"/>
      <c r="H122" s="105"/>
      <c r="I122" s="196" t="s">
        <v>221</v>
      </c>
      <c r="J122" s="197"/>
      <c r="K122" s="197"/>
      <c r="L122" s="197"/>
      <c r="M122" s="197"/>
      <c r="N122" s="198"/>
      <c r="O122" s="199">
        <v>2183</v>
      </c>
      <c r="P122" s="105"/>
      <c r="Q122" s="105"/>
      <c r="R122" s="105"/>
      <c r="S122" s="105"/>
    </row>
    <row r="123" spans="1:19" ht="17.25">
      <c r="A123" s="194" t="s">
        <v>222</v>
      </c>
      <c r="G123" s="105"/>
      <c r="H123" s="105"/>
      <c r="I123" s="196" t="s">
        <v>223</v>
      </c>
      <c r="J123" s="197"/>
      <c r="K123" s="197"/>
      <c r="L123" s="197"/>
      <c r="M123" s="197"/>
      <c r="N123" s="198"/>
      <c r="O123" s="199">
        <v>550</v>
      </c>
      <c r="P123" s="105"/>
      <c r="Q123" s="105"/>
      <c r="R123" s="105"/>
      <c r="S123" s="105"/>
    </row>
    <row r="124" spans="1:19" ht="17.25">
      <c r="A124" s="195" t="s">
        <v>113</v>
      </c>
      <c r="G124" s="105"/>
      <c r="H124" s="105"/>
      <c r="I124" s="201"/>
      <c r="J124" s="105"/>
      <c r="K124" s="105"/>
      <c r="L124" s="105"/>
      <c r="M124" s="105"/>
      <c r="N124" s="105"/>
      <c r="O124" s="202"/>
      <c r="P124" s="105"/>
      <c r="Q124" s="105"/>
      <c r="R124" s="105"/>
      <c r="S124" s="105"/>
    </row>
    <row r="125" spans="1:19" ht="17.25">
      <c r="A125" s="190" t="s">
        <v>224</v>
      </c>
      <c r="G125" s="105"/>
      <c r="H125" s="105"/>
      <c r="I125" s="196" t="s">
        <v>225</v>
      </c>
      <c r="J125" s="197"/>
      <c r="K125" s="197"/>
      <c r="L125" s="197"/>
      <c r="M125" s="197"/>
      <c r="N125" s="198"/>
      <c r="O125" s="199">
        <v>87</v>
      </c>
      <c r="P125" s="105"/>
      <c r="Q125" s="105"/>
      <c r="R125" s="105"/>
      <c r="S125" s="105"/>
    </row>
    <row r="126" spans="1:19" ht="17.25">
      <c r="A126" s="192" t="s">
        <v>115</v>
      </c>
      <c r="G126" s="105"/>
      <c r="H126" s="105"/>
      <c r="I126" s="196" t="s">
        <v>226</v>
      </c>
      <c r="J126" s="197"/>
      <c r="K126" s="197"/>
      <c r="L126" s="197"/>
      <c r="M126" s="197"/>
      <c r="N126" s="198"/>
      <c r="O126" s="199">
        <v>35</v>
      </c>
      <c r="P126" s="105"/>
      <c r="Q126" s="105"/>
      <c r="R126" s="105"/>
      <c r="S126" s="105"/>
    </row>
    <row r="127" spans="1:19" ht="17.25">
      <c r="A127" s="203" t="s">
        <v>227</v>
      </c>
      <c r="G127" s="105"/>
      <c r="H127" s="105"/>
      <c r="I127" s="196" t="s">
        <v>228</v>
      </c>
      <c r="J127" s="197"/>
      <c r="K127" s="197"/>
      <c r="L127" s="197"/>
      <c r="M127" s="197"/>
      <c r="N127" s="198"/>
      <c r="O127" s="199">
        <v>46</v>
      </c>
      <c r="P127" s="105"/>
      <c r="Q127" s="105"/>
      <c r="R127" s="105"/>
      <c r="S127" s="105"/>
    </row>
    <row r="128" spans="1:19" ht="17.25">
      <c r="A128" s="204" t="s">
        <v>117</v>
      </c>
      <c r="G128" s="105"/>
      <c r="H128" s="105"/>
      <c r="I128" s="196" t="s">
        <v>229</v>
      </c>
      <c r="J128" s="197"/>
      <c r="K128" s="197"/>
      <c r="L128" s="197"/>
      <c r="M128" s="197"/>
      <c r="N128" s="198"/>
      <c r="O128" s="199">
        <v>25</v>
      </c>
      <c r="P128" s="105"/>
      <c r="Q128" s="105"/>
      <c r="R128" s="105"/>
      <c r="S128" s="105"/>
    </row>
    <row r="129" spans="1:19" ht="15">
      <c r="A129" s="205" t="s">
        <v>230</v>
      </c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 ht="15">
      <c r="A130" s="206" t="s">
        <v>119</v>
      </c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 ht="15">
      <c r="A131" s="203" t="s">
        <v>231</v>
      </c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 ht="15">
      <c r="A132" s="204" t="s">
        <v>174</v>
      </c>
      <c r="G132" s="105"/>
      <c r="H132" s="105"/>
      <c r="I132" s="207" t="s">
        <v>232</v>
      </c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 ht="15">
      <c r="A133" s="205" t="s">
        <v>175</v>
      </c>
      <c r="G133" s="105"/>
      <c r="H133" s="105"/>
      <c r="I133" s="151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 ht="15">
      <c r="A134" s="206" t="s">
        <v>233</v>
      </c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 ht="15">
      <c r="A135" s="203" t="s">
        <v>177</v>
      </c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 ht="15">
      <c r="A136" s="208" t="s">
        <v>234</v>
      </c>
      <c r="G136" s="105"/>
      <c r="H136" s="105"/>
      <c r="I136" s="105"/>
      <c r="J136" s="105"/>
      <c r="K136" s="153"/>
      <c r="L136" s="153"/>
      <c r="M136" s="153"/>
      <c r="N136" s="153"/>
      <c r="O136" s="153"/>
      <c r="P136" s="153"/>
      <c r="Q136" s="153"/>
      <c r="R136" s="105"/>
      <c r="S136" s="105"/>
    </row>
    <row r="137" spans="1:19" ht="15">
      <c r="A137" s="205" t="s">
        <v>179</v>
      </c>
      <c r="G137" s="105"/>
      <c r="H137" s="105"/>
      <c r="I137" s="105"/>
      <c r="J137" s="105"/>
      <c r="K137" s="105"/>
      <c r="L137" s="201"/>
      <c r="M137" s="105"/>
      <c r="N137" s="105"/>
      <c r="O137" s="105"/>
      <c r="P137" s="105"/>
      <c r="Q137" s="105"/>
      <c r="R137" s="105"/>
      <c r="S137" s="105"/>
    </row>
    <row r="138" spans="1:19" ht="15">
      <c r="A138" s="209" t="s">
        <v>180</v>
      </c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 ht="15">
      <c r="A139" s="203" t="s">
        <v>181</v>
      </c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 ht="15">
      <c r="A140" s="208" t="s">
        <v>182</v>
      </c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 ht="15">
      <c r="A141" s="205" t="s">
        <v>183</v>
      </c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 ht="15">
      <c r="A142" s="209" t="s">
        <v>235</v>
      </c>
      <c r="F142" s="210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 ht="15">
      <c r="A143" s="203" t="s">
        <v>185</v>
      </c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 ht="15">
      <c r="A144" s="208" t="s">
        <v>186</v>
      </c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 ht="15">
      <c r="A145" s="205" t="s">
        <v>236</v>
      </c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 ht="15">
      <c r="A146" s="206" t="s">
        <v>237</v>
      </c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 ht="15">
      <c r="A147" s="211" t="s">
        <v>238</v>
      </c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 ht="15">
      <c r="A148" s="212" t="s">
        <v>239</v>
      </c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 ht="15">
      <c r="A149" s="213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 ht="15">
      <c r="A150" s="214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 ht="15">
      <c r="A151" s="214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 ht="15">
      <c r="A152" s="214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ht="15">
      <c r="A153" s="214"/>
    </row>
    <row r="154" ht="15">
      <c r="A154" s="214"/>
    </row>
    <row r="155" ht="15">
      <c r="A155" s="214"/>
    </row>
    <row r="156" ht="15">
      <c r="A156" s="214"/>
    </row>
    <row r="157" ht="15">
      <c r="A157" s="214"/>
    </row>
    <row r="158" ht="15">
      <c r="A158" s="214"/>
    </row>
    <row r="161" ht="15">
      <c r="A161" s="21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0"/>
  <sheetViews>
    <sheetView zoomScale="70" zoomScaleNormal="70" workbookViewId="0" topLeftCell="A1">
      <pane ySplit="8" topLeftCell="A39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19.28125" style="0" customWidth="1"/>
  </cols>
  <sheetData>
    <row r="1" spans="1:19" ht="17.25">
      <c r="A1" s="1" t="s">
        <v>189</v>
      </c>
      <c r="B1" s="2"/>
      <c r="C1" s="2"/>
      <c r="E1" s="2"/>
      <c r="G1" s="215" t="s">
        <v>190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7.25">
      <c r="A2" s="1" t="s">
        <v>139</v>
      </c>
      <c r="B2" s="2"/>
      <c r="C2" s="2"/>
      <c r="E2" s="2"/>
      <c r="G2" s="215" t="s">
        <v>240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7.25">
      <c r="A3" s="1"/>
      <c r="B3" s="2"/>
      <c r="C3" s="2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1" ht="16.5">
      <c r="A4" s="3" t="s">
        <v>2</v>
      </c>
      <c r="B4" s="4" t="s">
        <v>3</v>
      </c>
      <c r="C4" s="107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6" t="s">
        <v>9</v>
      </c>
      <c r="I4" s="108" t="s">
        <v>140</v>
      </c>
      <c r="J4" s="87" t="s">
        <v>141</v>
      </c>
      <c r="K4" s="108" t="s">
        <v>142</v>
      </c>
      <c r="L4" s="87" t="s">
        <v>143</v>
      </c>
      <c r="M4" s="109" t="s">
        <v>144</v>
      </c>
      <c r="N4" s="110" t="s">
        <v>145</v>
      </c>
      <c r="O4" s="109" t="s">
        <v>146</v>
      </c>
      <c r="P4" s="110" t="s">
        <v>192</v>
      </c>
      <c r="Q4" s="109" t="s">
        <v>193</v>
      </c>
      <c r="R4" s="111"/>
      <c r="S4" s="9"/>
      <c r="T4" s="112"/>
      <c r="U4" s="89"/>
    </row>
    <row r="5" spans="1:21" ht="16.5">
      <c r="A5" s="10" t="s">
        <v>147</v>
      </c>
      <c r="B5" s="11" t="s">
        <v>11</v>
      </c>
      <c r="C5" s="113" t="s">
        <v>11</v>
      </c>
      <c r="D5" s="13" t="s">
        <v>12</v>
      </c>
      <c r="E5" s="14" t="s">
        <v>13</v>
      </c>
      <c r="F5" s="13" t="s">
        <v>14</v>
      </c>
      <c r="G5" s="14" t="s">
        <v>15</v>
      </c>
      <c r="H5" s="13" t="s">
        <v>16</v>
      </c>
      <c r="I5" s="114" t="s">
        <v>148</v>
      </c>
      <c r="J5" s="90" t="s">
        <v>149</v>
      </c>
      <c r="K5" s="114" t="s">
        <v>150</v>
      </c>
      <c r="L5" s="90" t="s">
        <v>151</v>
      </c>
      <c r="M5" s="114" t="s">
        <v>151</v>
      </c>
      <c r="N5" s="90" t="s">
        <v>151</v>
      </c>
      <c r="O5" s="114" t="s">
        <v>151</v>
      </c>
      <c r="P5" s="90" t="s">
        <v>151</v>
      </c>
      <c r="Q5" s="114" t="s">
        <v>195</v>
      </c>
      <c r="R5" s="115"/>
      <c r="S5" s="16"/>
      <c r="T5" s="116"/>
      <c r="U5" s="92"/>
    </row>
    <row r="6" spans="1:21" ht="16.5">
      <c r="A6" s="17"/>
      <c r="B6" s="18"/>
      <c r="C6" s="117"/>
      <c r="D6" s="20"/>
      <c r="E6" s="21"/>
      <c r="F6" s="20"/>
      <c r="G6" s="14" t="s">
        <v>17</v>
      </c>
      <c r="H6" s="13" t="s">
        <v>18</v>
      </c>
      <c r="I6" s="114" t="s">
        <v>152</v>
      </c>
      <c r="J6" s="90" t="s">
        <v>153</v>
      </c>
      <c r="K6" s="114" t="s">
        <v>154</v>
      </c>
      <c r="L6" s="90"/>
      <c r="M6" s="114"/>
      <c r="N6" s="90"/>
      <c r="O6" s="114"/>
      <c r="P6" s="90"/>
      <c r="Q6" s="114" t="s">
        <v>197</v>
      </c>
      <c r="R6" s="115" t="s">
        <v>155</v>
      </c>
      <c r="S6" s="16" t="s">
        <v>156</v>
      </c>
      <c r="T6" s="116" t="s">
        <v>19</v>
      </c>
      <c r="U6" s="92" t="s">
        <v>20</v>
      </c>
    </row>
    <row r="7" spans="1:21" ht="16.5">
      <c r="A7" s="17" t="s">
        <v>21</v>
      </c>
      <c r="B7" s="18"/>
      <c r="C7" s="117"/>
      <c r="D7" s="20"/>
      <c r="E7" s="21"/>
      <c r="F7" s="20"/>
      <c r="G7" s="14" t="s">
        <v>22</v>
      </c>
      <c r="H7" s="20"/>
      <c r="I7" s="118"/>
      <c r="J7" s="93"/>
      <c r="K7" s="118"/>
      <c r="L7" s="93"/>
      <c r="M7" s="118"/>
      <c r="N7" s="93"/>
      <c r="O7" s="118"/>
      <c r="P7" s="93"/>
      <c r="Q7" s="114" t="s">
        <v>198</v>
      </c>
      <c r="R7" s="115" t="s">
        <v>157</v>
      </c>
      <c r="S7" s="16" t="s">
        <v>158</v>
      </c>
      <c r="T7" s="116" t="s">
        <v>200</v>
      </c>
      <c r="U7" s="92" t="s">
        <v>24</v>
      </c>
    </row>
    <row r="8" spans="1:21" ht="16.5">
      <c r="A8" s="22" t="s">
        <v>25</v>
      </c>
      <c r="B8" s="23"/>
      <c r="C8" s="119"/>
      <c r="D8" s="25"/>
      <c r="E8" s="26"/>
      <c r="F8" s="25"/>
      <c r="G8" s="26"/>
      <c r="H8" s="25"/>
      <c r="I8" s="120"/>
      <c r="J8" s="94"/>
      <c r="K8" s="120"/>
      <c r="L8" s="94"/>
      <c r="M8" s="120"/>
      <c r="N8" s="94"/>
      <c r="O8" s="120"/>
      <c r="P8" s="94"/>
      <c r="Q8" s="216" t="s">
        <v>199</v>
      </c>
      <c r="R8" s="121"/>
      <c r="S8" s="28"/>
      <c r="T8" s="122"/>
      <c r="U8" s="96"/>
    </row>
    <row r="9" spans="1:21" ht="16.5">
      <c r="A9" s="29" t="s">
        <v>27</v>
      </c>
      <c r="B9" s="30"/>
      <c r="C9" s="12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8"/>
      <c r="S9" s="124">
        <f>COUNTA(B9:Q9)</f>
        <v>0</v>
      </c>
      <c r="T9" s="97">
        <f>SUM(B9:Q9)</f>
        <v>0</v>
      </c>
      <c r="U9" s="125">
        <f>SUM(T9/3)</f>
        <v>0</v>
      </c>
    </row>
    <row r="10" spans="1:21" ht="16.5">
      <c r="A10" s="29" t="s">
        <v>160</v>
      </c>
      <c r="B10" s="30"/>
      <c r="C10" s="123"/>
      <c r="D10" s="32"/>
      <c r="E10" s="33"/>
      <c r="F10" s="32">
        <v>1</v>
      </c>
      <c r="G10" s="33"/>
      <c r="H10" s="32"/>
      <c r="I10" s="33"/>
      <c r="J10" s="32"/>
      <c r="K10" s="33">
        <v>1</v>
      </c>
      <c r="L10" s="32"/>
      <c r="M10" s="33"/>
      <c r="N10" s="32"/>
      <c r="O10" s="33"/>
      <c r="P10" s="32"/>
      <c r="Q10" s="33"/>
      <c r="R10" s="38">
        <f aca="true" t="shared" si="0" ref="R10:R73">SUM(B10:Q10)</f>
        <v>2</v>
      </c>
      <c r="S10" s="124">
        <f aca="true" t="shared" si="1" ref="S10:S73">COUNTA(B10:Q10)</f>
        <v>2</v>
      </c>
      <c r="T10" s="97">
        <f aca="true" t="shared" si="2" ref="T10:T73">SUM(B10:Q10)</f>
        <v>2</v>
      </c>
      <c r="U10" s="125">
        <f aca="true" t="shared" si="3" ref="U10:U73">SUM(T10/3)</f>
        <v>0.6666666666666666</v>
      </c>
    </row>
    <row r="11" spans="1:21" ht="16.5">
      <c r="A11" s="29" t="s">
        <v>28</v>
      </c>
      <c r="B11" s="30"/>
      <c r="C11" s="123"/>
      <c r="D11" s="36"/>
      <c r="E11" s="37">
        <v>1</v>
      </c>
      <c r="F11" s="36">
        <v>1</v>
      </c>
      <c r="G11" s="37">
        <v>1</v>
      </c>
      <c r="H11" s="36"/>
      <c r="I11" s="33"/>
      <c r="J11" s="32"/>
      <c r="K11" s="127">
        <v>2</v>
      </c>
      <c r="L11" s="128"/>
      <c r="M11" s="127">
        <v>1</v>
      </c>
      <c r="N11" s="128">
        <v>2</v>
      </c>
      <c r="O11" s="127">
        <v>2</v>
      </c>
      <c r="P11" s="128"/>
      <c r="Q11" s="127"/>
      <c r="R11" s="38">
        <f t="shared" si="0"/>
        <v>10</v>
      </c>
      <c r="S11" s="124">
        <f t="shared" si="1"/>
        <v>7</v>
      </c>
      <c r="T11" s="97">
        <f t="shared" si="2"/>
        <v>10</v>
      </c>
      <c r="U11" s="125">
        <f t="shared" si="3"/>
        <v>3.3333333333333335</v>
      </c>
    </row>
    <row r="12" spans="1:21" ht="16.5">
      <c r="A12" s="40" t="s">
        <v>29</v>
      </c>
      <c r="B12" s="41">
        <v>2</v>
      </c>
      <c r="C12" s="129">
        <v>2</v>
      </c>
      <c r="D12" s="36">
        <v>2</v>
      </c>
      <c r="E12" s="37">
        <v>2</v>
      </c>
      <c r="F12" s="36"/>
      <c r="G12" s="37">
        <v>1</v>
      </c>
      <c r="H12" s="36"/>
      <c r="I12" s="33"/>
      <c r="J12" s="128">
        <v>2</v>
      </c>
      <c r="K12" s="127">
        <v>1</v>
      </c>
      <c r="L12" s="128">
        <v>2</v>
      </c>
      <c r="M12" s="127">
        <v>2</v>
      </c>
      <c r="N12" s="128">
        <v>1</v>
      </c>
      <c r="O12" s="127">
        <v>4</v>
      </c>
      <c r="P12" s="128"/>
      <c r="Q12" s="127"/>
      <c r="R12" s="38">
        <f t="shared" si="0"/>
        <v>21</v>
      </c>
      <c r="S12" s="124">
        <f t="shared" si="1"/>
        <v>11</v>
      </c>
      <c r="T12" s="97">
        <f t="shared" si="2"/>
        <v>21</v>
      </c>
      <c r="U12" s="125">
        <f t="shared" si="3"/>
        <v>7</v>
      </c>
    </row>
    <row r="13" spans="1:21" ht="16.5">
      <c r="A13" s="40" t="s">
        <v>30</v>
      </c>
      <c r="B13" s="41"/>
      <c r="C13" s="129"/>
      <c r="D13" s="36"/>
      <c r="E13" s="37"/>
      <c r="F13" s="36"/>
      <c r="G13" s="37"/>
      <c r="H13" s="36"/>
      <c r="I13" s="33"/>
      <c r="J13" s="32">
        <v>2</v>
      </c>
      <c r="K13" s="33"/>
      <c r="L13" s="32"/>
      <c r="M13" s="33"/>
      <c r="N13" s="32"/>
      <c r="O13" s="33"/>
      <c r="P13" s="32"/>
      <c r="Q13" s="33"/>
      <c r="R13" s="38">
        <f t="shared" si="0"/>
        <v>2</v>
      </c>
      <c r="S13" s="124">
        <f t="shared" si="1"/>
        <v>1</v>
      </c>
      <c r="T13" s="97">
        <f t="shared" si="2"/>
        <v>2</v>
      </c>
      <c r="U13" s="125">
        <f t="shared" si="3"/>
        <v>0.6666666666666666</v>
      </c>
    </row>
    <row r="14" spans="1:21" ht="16.5">
      <c r="A14" s="40" t="s">
        <v>31</v>
      </c>
      <c r="B14" s="41"/>
      <c r="C14" s="129"/>
      <c r="D14" s="36"/>
      <c r="E14" s="37"/>
      <c r="F14" s="36"/>
      <c r="G14" s="37"/>
      <c r="H14" s="36"/>
      <c r="I14" s="33"/>
      <c r="J14" s="32"/>
      <c r="K14" s="33">
        <v>1</v>
      </c>
      <c r="L14" s="32"/>
      <c r="M14" s="33"/>
      <c r="N14" s="32"/>
      <c r="O14" s="33"/>
      <c r="P14" s="32"/>
      <c r="Q14" s="33"/>
      <c r="R14" s="38">
        <f t="shared" si="0"/>
        <v>1</v>
      </c>
      <c r="S14" s="124">
        <f t="shared" si="1"/>
        <v>1</v>
      </c>
      <c r="T14" s="97">
        <f t="shared" si="2"/>
        <v>1</v>
      </c>
      <c r="U14" s="125">
        <f t="shared" si="3"/>
        <v>0.3333333333333333</v>
      </c>
    </row>
    <row r="15" spans="1:21" ht="16.5">
      <c r="A15" s="40" t="s">
        <v>201</v>
      </c>
      <c r="B15" s="41"/>
      <c r="C15" s="129"/>
      <c r="D15" s="36"/>
      <c r="E15" s="37"/>
      <c r="F15" s="36">
        <v>1</v>
      </c>
      <c r="G15" s="37"/>
      <c r="H15" s="36"/>
      <c r="I15" s="33"/>
      <c r="J15" s="32"/>
      <c r="K15" s="33"/>
      <c r="L15" s="32"/>
      <c r="M15" s="33"/>
      <c r="N15" s="32"/>
      <c r="O15" s="127"/>
      <c r="P15" s="32"/>
      <c r="Q15" s="127"/>
      <c r="R15" s="38">
        <f t="shared" si="0"/>
        <v>1</v>
      </c>
      <c r="S15" s="124">
        <f t="shared" si="1"/>
        <v>1</v>
      </c>
      <c r="T15" s="97">
        <f t="shared" si="2"/>
        <v>1</v>
      </c>
      <c r="U15" s="125">
        <f t="shared" si="3"/>
        <v>0.3333333333333333</v>
      </c>
    </row>
    <row r="16" spans="1:21" ht="16.5">
      <c r="A16" s="40" t="s">
        <v>202</v>
      </c>
      <c r="B16" s="41"/>
      <c r="C16" s="129"/>
      <c r="D16" s="36">
        <v>1</v>
      </c>
      <c r="E16" s="37"/>
      <c r="F16" s="36">
        <v>1</v>
      </c>
      <c r="G16" s="37"/>
      <c r="H16" s="36"/>
      <c r="I16" s="33"/>
      <c r="J16" s="32"/>
      <c r="K16" s="33"/>
      <c r="L16" s="32"/>
      <c r="M16" s="33"/>
      <c r="N16" s="32"/>
      <c r="O16" s="127"/>
      <c r="P16" s="32"/>
      <c r="Q16" s="127"/>
      <c r="R16" s="38">
        <f t="shared" si="0"/>
        <v>2</v>
      </c>
      <c r="S16" s="124">
        <f t="shared" si="1"/>
        <v>2</v>
      </c>
      <c r="T16" s="97">
        <f t="shared" si="2"/>
        <v>2</v>
      </c>
      <c r="U16" s="125">
        <f t="shared" si="3"/>
        <v>0.6666666666666666</v>
      </c>
    </row>
    <row r="17" spans="1:21" ht="16.5">
      <c r="A17" s="40" t="s">
        <v>32</v>
      </c>
      <c r="B17" s="41"/>
      <c r="C17" s="129"/>
      <c r="D17" s="36"/>
      <c r="E17" s="37"/>
      <c r="F17" s="36"/>
      <c r="G17" s="37"/>
      <c r="H17" s="36"/>
      <c r="I17" s="33"/>
      <c r="J17" s="32">
        <v>1</v>
      </c>
      <c r="K17" s="33"/>
      <c r="L17" s="128"/>
      <c r="M17" s="127"/>
      <c r="N17" s="128"/>
      <c r="O17" s="127"/>
      <c r="P17" s="128"/>
      <c r="Q17" s="127"/>
      <c r="R17" s="38">
        <f t="shared" si="0"/>
        <v>1</v>
      </c>
      <c r="S17" s="124">
        <f t="shared" si="1"/>
        <v>1</v>
      </c>
      <c r="T17" s="97">
        <f t="shared" si="2"/>
        <v>1</v>
      </c>
      <c r="U17" s="125">
        <f t="shared" si="3"/>
        <v>0.3333333333333333</v>
      </c>
    </row>
    <row r="18" spans="1:21" ht="16.5">
      <c r="A18" s="40" t="s">
        <v>161</v>
      </c>
      <c r="B18" s="41"/>
      <c r="C18" s="129"/>
      <c r="D18" s="36"/>
      <c r="E18" s="37"/>
      <c r="F18" s="36"/>
      <c r="G18" s="37"/>
      <c r="H18" s="36"/>
      <c r="I18" s="33"/>
      <c r="J18" s="32"/>
      <c r="K18" s="33"/>
      <c r="L18" s="32"/>
      <c r="M18" s="33"/>
      <c r="N18" s="32"/>
      <c r="O18" s="33"/>
      <c r="P18" s="32"/>
      <c r="Q18" s="33"/>
      <c r="R18" s="38"/>
      <c r="S18" s="124">
        <f t="shared" si="1"/>
        <v>0</v>
      </c>
      <c r="T18" s="97">
        <f t="shared" si="2"/>
        <v>0</v>
      </c>
      <c r="U18" s="125">
        <f t="shared" si="3"/>
        <v>0</v>
      </c>
    </row>
    <row r="19" spans="1:21" ht="16.5">
      <c r="A19" s="40" t="s">
        <v>203</v>
      </c>
      <c r="B19" s="41"/>
      <c r="C19" s="129"/>
      <c r="D19" s="36"/>
      <c r="E19" s="37"/>
      <c r="F19" s="36">
        <v>1</v>
      </c>
      <c r="G19" s="37"/>
      <c r="H19" s="36"/>
      <c r="I19" s="33"/>
      <c r="J19" s="32"/>
      <c r="K19" s="33"/>
      <c r="L19" s="32"/>
      <c r="M19" s="33"/>
      <c r="N19" s="32"/>
      <c r="O19" s="33"/>
      <c r="P19" s="32"/>
      <c r="Q19" s="33"/>
      <c r="R19" s="38">
        <f t="shared" si="0"/>
        <v>1</v>
      </c>
      <c r="S19" s="124">
        <f t="shared" si="1"/>
        <v>1</v>
      </c>
      <c r="T19" s="97">
        <f t="shared" si="2"/>
        <v>1</v>
      </c>
      <c r="U19" s="125">
        <f t="shared" si="3"/>
        <v>0.3333333333333333</v>
      </c>
    </row>
    <row r="20" spans="1:21" ht="16.5">
      <c r="A20" s="40" t="s">
        <v>204</v>
      </c>
      <c r="B20" s="41"/>
      <c r="C20" s="129"/>
      <c r="D20" s="36">
        <v>1</v>
      </c>
      <c r="E20" s="37"/>
      <c r="F20" s="36"/>
      <c r="G20" s="130"/>
      <c r="H20" s="36"/>
      <c r="I20" s="33"/>
      <c r="J20" s="128"/>
      <c r="K20" s="127"/>
      <c r="L20" s="128"/>
      <c r="M20" s="127"/>
      <c r="N20" s="128"/>
      <c r="O20" s="127"/>
      <c r="P20" s="128"/>
      <c r="Q20" s="127"/>
      <c r="R20" s="38">
        <f t="shared" si="0"/>
        <v>1</v>
      </c>
      <c r="S20" s="124">
        <f t="shared" si="1"/>
        <v>1</v>
      </c>
      <c r="T20" s="97">
        <f t="shared" si="2"/>
        <v>1</v>
      </c>
      <c r="U20" s="125">
        <f t="shared" si="3"/>
        <v>0.3333333333333333</v>
      </c>
    </row>
    <row r="21" spans="1:21" ht="16.5">
      <c r="A21" s="40" t="s">
        <v>33</v>
      </c>
      <c r="B21" s="41"/>
      <c r="C21" s="129">
        <v>1</v>
      </c>
      <c r="D21" s="36">
        <v>1</v>
      </c>
      <c r="E21" s="37">
        <v>1</v>
      </c>
      <c r="F21" s="36"/>
      <c r="G21" s="37"/>
      <c r="H21" s="36"/>
      <c r="I21" s="33"/>
      <c r="J21" s="32"/>
      <c r="K21" s="33">
        <v>3</v>
      </c>
      <c r="L21" s="32"/>
      <c r="M21" s="33"/>
      <c r="N21" s="32">
        <v>1</v>
      </c>
      <c r="O21" s="33">
        <v>2</v>
      </c>
      <c r="P21" s="32"/>
      <c r="Q21" s="33"/>
      <c r="R21" s="38">
        <f t="shared" si="0"/>
        <v>9</v>
      </c>
      <c r="S21" s="124">
        <f t="shared" si="1"/>
        <v>6</v>
      </c>
      <c r="T21" s="97">
        <f t="shared" si="2"/>
        <v>9</v>
      </c>
      <c r="U21" s="125">
        <f t="shared" si="3"/>
        <v>3</v>
      </c>
    </row>
    <row r="22" spans="1:21" ht="16.5">
      <c r="A22" s="40" t="s">
        <v>34</v>
      </c>
      <c r="B22" s="41"/>
      <c r="C22" s="129"/>
      <c r="D22" s="36">
        <v>1</v>
      </c>
      <c r="E22" s="37"/>
      <c r="F22" s="36"/>
      <c r="G22" s="37"/>
      <c r="H22" s="36"/>
      <c r="I22" s="33"/>
      <c r="J22" s="32"/>
      <c r="K22" s="33"/>
      <c r="L22" s="32"/>
      <c r="M22" s="33"/>
      <c r="N22" s="32"/>
      <c r="O22" s="127">
        <v>2</v>
      </c>
      <c r="P22" s="32"/>
      <c r="Q22" s="127"/>
      <c r="R22" s="38">
        <f t="shared" si="0"/>
        <v>3</v>
      </c>
      <c r="S22" s="124">
        <f t="shared" si="1"/>
        <v>2</v>
      </c>
      <c r="T22" s="97">
        <f t="shared" si="2"/>
        <v>3</v>
      </c>
      <c r="U22" s="125">
        <f t="shared" si="3"/>
        <v>1</v>
      </c>
    </row>
    <row r="23" spans="1:21" ht="16.5">
      <c r="A23" s="40" t="s">
        <v>35</v>
      </c>
      <c r="B23" s="41"/>
      <c r="C23" s="129"/>
      <c r="D23" s="36"/>
      <c r="E23" s="37">
        <v>1</v>
      </c>
      <c r="F23" s="36"/>
      <c r="G23" s="37"/>
      <c r="H23" s="36"/>
      <c r="I23" s="33"/>
      <c r="J23" s="128">
        <v>1</v>
      </c>
      <c r="K23" s="127"/>
      <c r="L23" s="128"/>
      <c r="M23" s="127"/>
      <c r="N23" s="128"/>
      <c r="O23" s="127">
        <v>1</v>
      </c>
      <c r="P23" s="128"/>
      <c r="Q23" s="127"/>
      <c r="R23" s="38">
        <f t="shared" si="0"/>
        <v>3</v>
      </c>
      <c r="S23" s="124">
        <f t="shared" si="1"/>
        <v>3</v>
      </c>
      <c r="T23" s="97">
        <f t="shared" si="2"/>
        <v>3</v>
      </c>
      <c r="U23" s="125">
        <f t="shared" si="3"/>
        <v>1</v>
      </c>
    </row>
    <row r="24" spans="1:21" ht="16.5">
      <c r="A24" s="40" t="s">
        <v>36</v>
      </c>
      <c r="B24" s="41">
        <v>3</v>
      </c>
      <c r="C24" s="129"/>
      <c r="D24" s="36">
        <v>1</v>
      </c>
      <c r="E24" s="37">
        <v>1</v>
      </c>
      <c r="F24" s="36">
        <v>2</v>
      </c>
      <c r="G24" s="37"/>
      <c r="H24" s="36"/>
      <c r="I24" s="33"/>
      <c r="J24" s="128"/>
      <c r="K24" s="127">
        <v>1</v>
      </c>
      <c r="L24" s="128"/>
      <c r="M24" s="127"/>
      <c r="N24" s="128"/>
      <c r="O24" s="127">
        <v>2</v>
      </c>
      <c r="P24" s="128"/>
      <c r="Q24" s="127">
        <v>1</v>
      </c>
      <c r="R24" s="38">
        <f t="shared" si="0"/>
        <v>11</v>
      </c>
      <c r="S24" s="124">
        <f t="shared" si="1"/>
        <v>7</v>
      </c>
      <c r="T24" s="97">
        <f t="shared" si="2"/>
        <v>11</v>
      </c>
      <c r="U24" s="125">
        <f t="shared" si="3"/>
        <v>3.6666666666666665</v>
      </c>
    </row>
    <row r="25" spans="1:21" ht="16.5">
      <c r="A25" s="40" t="s">
        <v>37</v>
      </c>
      <c r="B25" s="41">
        <v>2</v>
      </c>
      <c r="C25" s="129"/>
      <c r="D25" s="36"/>
      <c r="E25" s="37"/>
      <c r="F25" s="36"/>
      <c r="G25" s="37"/>
      <c r="H25" s="36"/>
      <c r="I25" s="33"/>
      <c r="J25" s="128"/>
      <c r="K25" s="127"/>
      <c r="L25" s="128"/>
      <c r="M25" s="127"/>
      <c r="N25" s="128"/>
      <c r="O25" s="127"/>
      <c r="P25" s="128"/>
      <c r="Q25" s="127"/>
      <c r="R25" s="38">
        <f t="shared" si="0"/>
        <v>2</v>
      </c>
      <c r="S25" s="124">
        <f t="shared" si="1"/>
        <v>1</v>
      </c>
      <c r="T25" s="97">
        <f t="shared" si="2"/>
        <v>2</v>
      </c>
      <c r="U25" s="125">
        <f t="shared" si="3"/>
        <v>0.6666666666666666</v>
      </c>
    </row>
    <row r="26" spans="1:21" ht="16.5">
      <c r="A26" s="40" t="s">
        <v>205</v>
      </c>
      <c r="B26" s="41"/>
      <c r="C26" s="129"/>
      <c r="D26" s="36">
        <v>1</v>
      </c>
      <c r="E26" s="37"/>
      <c r="F26" s="36">
        <v>1</v>
      </c>
      <c r="G26" s="37"/>
      <c r="H26" s="36"/>
      <c r="I26" s="33"/>
      <c r="J26" s="128"/>
      <c r="K26" s="127">
        <v>1</v>
      </c>
      <c r="L26" s="128"/>
      <c r="M26" s="127"/>
      <c r="N26" s="128"/>
      <c r="O26" s="127"/>
      <c r="P26" s="128"/>
      <c r="Q26" s="127"/>
      <c r="R26" s="38">
        <f t="shared" si="0"/>
        <v>3</v>
      </c>
      <c r="S26" s="124">
        <f t="shared" si="1"/>
        <v>3</v>
      </c>
      <c r="T26" s="97">
        <f t="shared" si="2"/>
        <v>3</v>
      </c>
      <c r="U26" s="125">
        <f t="shared" si="3"/>
        <v>1</v>
      </c>
    </row>
    <row r="27" spans="1:21" ht="16.5">
      <c r="A27" s="40" t="s">
        <v>206</v>
      </c>
      <c r="B27" s="41"/>
      <c r="C27" s="129"/>
      <c r="D27" s="36"/>
      <c r="E27" s="37"/>
      <c r="F27" s="36">
        <v>1</v>
      </c>
      <c r="G27" s="131"/>
      <c r="H27" s="132"/>
      <c r="I27" s="33"/>
      <c r="J27" s="128"/>
      <c r="K27" s="127">
        <v>1</v>
      </c>
      <c r="L27" s="128"/>
      <c r="M27" s="127"/>
      <c r="N27" s="128"/>
      <c r="O27" s="127"/>
      <c r="P27" s="128"/>
      <c r="Q27" s="127"/>
      <c r="R27" s="38">
        <f t="shared" si="0"/>
        <v>2</v>
      </c>
      <c r="S27" s="124">
        <f t="shared" si="1"/>
        <v>2</v>
      </c>
      <c r="T27" s="97">
        <f t="shared" si="2"/>
        <v>2</v>
      </c>
      <c r="U27" s="125">
        <f t="shared" si="3"/>
        <v>0.6666666666666666</v>
      </c>
    </row>
    <row r="28" spans="1:21" ht="16.5">
      <c r="A28" s="40" t="s">
        <v>207</v>
      </c>
      <c r="B28" s="41">
        <v>2</v>
      </c>
      <c r="C28" s="129"/>
      <c r="D28" s="36"/>
      <c r="E28" s="37"/>
      <c r="F28" s="36"/>
      <c r="G28" s="131"/>
      <c r="H28" s="132"/>
      <c r="I28" s="33"/>
      <c r="J28" s="128"/>
      <c r="K28" s="127"/>
      <c r="L28" s="128"/>
      <c r="M28" s="127"/>
      <c r="N28" s="128"/>
      <c r="O28" s="127"/>
      <c r="P28" s="128"/>
      <c r="Q28" s="127"/>
      <c r="R28" s="38">
        <f t="shared" si="0"/>
        <v>2</v>
      </c>
      <c r="S28" s="124">
        <f t="shared" si="1"/>
        <v>1</v>
      </c>
      <c r="T28" s="97">
        <f t="shared" si="2"/>
        <v>2</v>
      </c>
      <c r="U28" s="125">
        <f t="shared" si="3"/>
        <v>0.6666666666666666</v>
      </c>
    </row>
    <row r="29" spans="1:21" ht="16.5">
      <c r="A29" s="40" t="s">
        <v>162</v>
      </c>
      <c r="B29" s="41"/>
      <c r="C29" s="129"/>
      <c r="D29" s="36"/>
      <c r="E29" s="37"/>
      <c r="F29" s="36"/>
      <c r="G29" s="37"/>
      <c r="H29" s="36"/>
      <c r="I29" s="33"/>
      <c r="J29" s="32"/>
      <c r="K29" s="127"/>
      <c r="L29" s="128"/>
      <c r="M29" s="127"/>
      <c r="N29" s="128"/>
      <c r="O29" s="127"/>
      <c r="P29" s="128"/>
      <c r="Q29" s="127"/>
      <c r="R29" s="38"/>
      <c r="S29" s="124">
        <f t="shared" si="1"/>
        <v>0</v>
      </c>
      <c r="T29" s="97">
        <f t="shared" si="2"/>
        <v>0</v>
      </c>
      <c r="U29" s="125">
        <f t="shared" si="3"/>
        <v>0</v>
      </c>
    </row>
    <row r="30" spans="1:21" ht="16.5">
      <c r="A30" s="40" t="s">
        <v>38</v>
      </c>
      <c r="B30" s="41">
        <v>1</v>
      </c>
      <c r="C30" s="129"/>
      <c r="D30" s="36"/>
      <c r="E30" s="37"/>
      <c r="F30" s="36"/>
      <c r="G30" s="37">
        <v>3</v>
      </c>
      <c r="H30" s="36"/>
      <c r="I30" s="33"/>
      <c r="J30" s="32">
        <v>1</v>
      </c>
      <c r="K30" s="127">
        <v>1</v>
      </c>
      <c r="L30" s="128"/>
      <c r="M30" s="127"/>
      <c r="N30" s="128"/>
      <c r="O30" s="127"/>
      <c r="P30" s="128"/>
      <c r="Q30" s="127"/>
      <c r="R30" s="38">
        <f t="shared" si="0"/>
        <v>6</v>
      </c>
      <c r="S30" s="124">
        <f t="shared" si="1"/>
        <v>4</v>
      </c>
      <c r="T30" s="97">
        <f t="shared" si="2"/>
        <v>6</v>
      </c>
      <c r="U30" s="125">
        <f t="shared" si="3"/>
        <v>2</v>
      </c>
    </row>
    <row r="31" spans="1:21" ht="16.5">
      <c r="A31" s="40" t="s">
        <v>39</v>
      </c>
      <c r="B31" s="41">
        <v>1</v>
      </c>
      <c r="C31" s="129">
        <v>1</v>
      </c>
      <c r="D31" s="36"/>
      <c r="E31" s="37"/>
      <c r="F31" s="36"/>
      <c r="G31" s="37"/>
      <c r="H31" s="36"/>
      <c r="I31" s="33"/>
      <c r="J31" s="128">
        <v>2</v>
      </c>
      <c r="K31" s="127">
        <v>1</v>
      </c>
      <c r="L31" s="128"/>
      <c r="M31" s="127">
        <v>1</v>
      </c>
      <c r="N31" s="128">
        <v>2</v>
      </c>
      <c r="O31" s="127">
        <v>1</v>
      </c>
      <c r="P31" s="128"/>
      <c r="Q31" s="127"/>
      <c r="R31" s="38">
        <f t="shared" si="0"/>
        <v>9</v>
      </c>
      <c r="S31" s="124">
        <f t="shared" si="1"/>
        <v>7</v>
      </c>
      <c r="T31" s="97">
        <f t="shared" si="2"/>
        <v>9</v>
      </c>
      <c r="U31" s="125">
        <f t="shared" si="3"/>
        <v>3</v>
      </c>
    </row>
    <row r="32" spans="1:21" ht="16.5">
      <c r="A32" s="40" t="s">
        <v>163</v>
      </c>
      <c r="B32" s="41"/>
      <c r="C32" s="129"/>
      <c r="D32" s="36"/>
      <c r="E32" s="37"/>
      <c r="F32" s="36"/>
      <c r="G32" s="37"/>
      <c r="H32" s="36"/>
      <c r="I32" s="33"/>
      <c r="J32" s="128"/>
      <c r="K32" s="127"/>
      <c r="L32" s="128"/>
      <c r="M32" s="127"/>
      <c r="N32" s="128"/>
      <c r="O32" s="127"/>
      <c r="P32" s="128"/>
      <c r="Q32" s="127"/>
      <c r="R32" s="38"/>
      <c r="S32" s="124">
        <f t="shared" si="1"/>
        <v>0</v>
      </c>
      <c r="T32" s="97">
        <f t="shared" si="2"/>
        <v>0</v>
      </c>
      <c r="U32" s="125">
        <f t="shared" si="3"/>
        <v>0</v>
      </c>
    </row>
    <row r="33" spans="1:21" ht="16.5">
      <c r="A33" s="40" t="s">
        <v>40</v>
      </c>
      <c r="B33" s="41">
        <v>5</v>
      </c>
      <c r="C33" s="129">
        <v>5</v>
      </c>
      <c r="D33" s="36">
        <v>2</v>
      </c>
      <c r="E33" s="37">
        <v>8</v>
      </c>
      <c r="F33" s="36"/>
      <c r="G33" s="131">
        <v>4</v>
      </c>
      <c r="H33" s="36"/>
      <c r="I33" s="33"/>
      <c r="J33" s="32">
        <v>9</v>
      </c>
      <c r="K33" s="127"/>
      <c r="L33" s="128">
        <v>2</v>
      </c>
      <c r="M33" s="127">
        <v>2</v>
      </c>
      <c r="N33" s="128">
        <v>6</v>
      </c>
      <c r="O33" s="127">
        <v>11</v>
      </c>
      <c r="P33" s="128">
        <v>9</v>
      </c>
      <c r="Q33" s="127">
        <v>6</v>
      </c>
      <c r="R33" s="38">
        <f t="shared" si="0"/>
        <v>69</v>
      </c>
      <c r="S33" s="124">
        <f t="shared" si="1"/>
        <v>12</v>
      </c>
      <c r="T33" s="97">
        <f t="shared" si="2"/>
        <v>69</v>
      </c>
      <c r="U33" s="125">
        <f t="shared" si="3"/>
        <v>23</v>
      </c>
    </row>
    <row r="34" spans="1:21" ht="16.5">
      <c r="A34" s="40" t="s">
        <v>41</v>
      </c>
      <c r="B34" s="41"/>
      <c r="C34" s="129">
        <v>2</v>
      </c>
      <c r="D34" s="36">
        <v>2</v>
      </c>
      <c r="E34" s="37">
        <v>3</v>
      </c>
      <c r="F34" s="36"/>
      <c r="G34" s="37">
        <v>5</v>
      </c>
      <c r="H34" s="36"/>
      <c r="I34" s="33"/>
      <c r="J34" s="32">
        <v>2</v>
      </c>
      <c r="K34" s="33">
        <v>1</v>
      </c>
      <c r="L34" s="32"/>
      <c r="M34" s="33"/>
      <c r="N34" s="32">
        <v>2</v>
      </c>
      <c r="O34" s="33">
        <v>3</v>
      </c>
      <c r="P34" s="32">
        <v>4</v>
      </c>
      <c r="Q34" s="33">
        <v>1</v>
      </c>
      <c r="R34" s="38">
        <f t="shared" si="0"/>
        <v>25</v>
      </c>
      <c r="S34" s="124">
        <f t="shared" si="1"/>
        <v>10</v>
      </c>
      <c r="T34" s="97">
        <f t="shared" si="2"/>
        <v>25</v>
      </c>
      <c r="U34" s="125">
        <f t="shared" si="3"/>
        <v>8.333333333333334</v>
      </c>
    </row>
    <row r="35" spans="1:21" ht="16.5">
      <c r="A35" s="40" t="s">
        <v>208</v>
      </c>
      <c r="B35" s="41"/>
      <c r="C35" s="129"/>
      <c r="D35" s="36">
        <v>1</v>
      </c>
      <c r="E35" s="37"/>
      <c r="F35" s="36"/>
      <c r="G35" s="37"/>
      <c r="H35" s="36"/>
      <c r="I35" s="33"/>
      <c r="J35" s="32"/>
      <c r="K35" s="33"/>
      <c r="L35" s="32"/>
      <c r="M35" s="33"/>
      <c r="N35" s="32"/>
      <c r="O35" s="33"/>
      <c r="P35" s="32"/>
      <c r="Q35" s="33"/>
      <c r="R35" s="38">
        <f t="shared" si="0"/>
        <v>1</v>
      </c>
      <c r="S35" s="124">
        <f t="shared" si="1"/>
        <v>1</v>
      </c>
      <c r="T35" s="97">
        <f t="shared" si="2"/>
        <v>1</v>
      </c>
      <c r="U35" s="125">
        <f t="shared" si="3"/>
        <v>0.3333333333333333</v>
      </c>
    </row>
    <row r="36" spans="1:21" ht="16.5">
      <c r="A36" s="40" t="s">
        <v>164</v>
      </c>
      <c r="B36" s="41"/>
      <c r="C36" s="129"/>
      <c r="D36" s="36"/>
      <c r="E36" s="37"/>
      <c r="F36" s="36"/>
      <c r="G36" s="131"/>
      <c r="H36" s="132"/>
      <c r="I36" s="33"/>
      <c r="J36" s="128"/>
      <c r="K36" s="127"/>
      <c r="L36" s="128"/>
      <c r="M36" s="127"/>
      <c r="N36" s="128"/>
      <c r="O36" s="127"/>
      <c r="P36" s="128"/>
      <c r="Q36" s="127"/>
      <c r="R36" s="38"/>
      <c r="S36" s="124">
        <f t="shared" si="1"/>
        <v>0</v>
      </c>
      <c r="T36" s="97">
        <f t="shared" si="2"/>
        <v>0</v>
      </c>
      <c r="U36" s="125">
        <f t="shared" si="3"/>
        <v>0</v>
      </c>
    </row>
    <row r="37" spans="1:21" ht="16.5">
      <c r="A37" s="40" t="s">
        <v>209</v>
      </c>
      <c r="B37" s="41"/>
      <c r="C37" s="129"/>
      <c r="D37" s="36"/>
      <c r="E37" s="37"/>
      <c r="F37" s="36"/>
      <c r="G37" s="37"/>
      <c r="H37" s="36"/>
      <c r="I37" s="33"/>
      <c r="J37" s="32"/>
      <c r="K37" s="33"/>
      <c r="L37" s="128"/>
      <c r="M37" s="127"/>
      <c r="N37" s="128"/>
      <c r="O37" s="127"/>
      <c r="P37" s="128">
        <v>1</v>
      </c>
      <c r="Q37" s="127"/>
      <c r="R37" s="38">
        <f t="shared" si="0"/>
        <v>1</v>
      </c>
      <c r="S37" s="124">
        <f t="shared" si="1"/>
        <v>1</v>
      </c>
      <c r="T37" s="97">
        <f t="shared" si="2"/>
        <v>1</v>
      </c>
      <c r="U37" s="125">
        <f t="shared" si="3"/>
        <v>0.3333333333333333</v>
      </c>
    </row>
    <row r="38" spans="1:21" ht="16.5">
      <c r="A38" s="40" t="s">
        <v>42</v>
      </c>
      <c r="B38" s="41">
        <v>3</v>
      </c>
      <c r="C38" s="129">
        <v>2</v>
      </c>
      <c r="D38" s="36">
        <v>1</v>
      </c>
      <c r="E38" s="37">
        <v>1</v>
      </c>
      <c r="F38" s="36"/>
      <c r="G38" s="37">
        <v>1</v>
      </c>
      <c r="H38" s="36">
        <v>1</v>
      </c>
      <c r="I38" s="33"/>
      <c r="J38" s="32"/>
      <c r="K38" s="33"/>
      <c r="L38" s="128"/>
      <c r="M38" s="127"/>
      <c r="N38" s="128">
        <v>2</v>
      </c>
      <c r="O38" s="127">
        <v>1</v>
      </c>
      <c r="P38" s="128"/>
      <c r="Q38" s="127">
        <v>1</v>
      </c>
      <c r="R38" s="38">
        <f t="shared" si="0"/>
        <v>13</v>
      </c>
      <c r="S38" s="124">
        <f t="shared" si="1"/>
        <v>9</v>
      </c>
      <c r="T38" s="97">
        <f t="shared" si="2"/>
        <v>13</v>
      </c>
      <c r="U38" s="125">
        <f t="shared" si="3"/>
        <v>4.333333333333333</v>
      </c>
    </row>
    <row r="39" spans="1:21" ht="16.5">
      <c r="A39" s="40" t="s">
        <v>165</v>
      </c>
      <c r="B39" s="41"/>
      <c r="C39" s="129"/>
      <c r="D39" s="36"/>
      <c r="E39" s="37"/>
      <c r="F39" s="36"/>
      <c r="G39" s="37"/>
      <c r="H39" s="36"/>
      <c r="I39" s="33"/>
      <c r="J39" s="32"/>
      <c r="K39" s="33"/>
      <c r="L39" s="32"/>
      <c r="M39" s="127"/>
      <c r="N39" s="128"/>
      <c r="O39" s="127"/>
      <c r="P39" s="128"/>
      <c r="Q39" s="127"/>
      <c r="R39" s="38"/>
      <c r="S39" s="124">
        <f t="shared" si="1"/>
        <v>0</v>
      </c>
      <c r="T39" s="97">
        <f t="shared" si="2"/>
        <v>0</v>
      </c>
      <c r="U39" s="125">
        <f t="shared" si="3"/>
        <v>0</v>
      </c>
    </row>
    <row r="40" spans="1:21" ht="16.5">
      <c r="A40" s="40" t="s">
        <v>43</v>
      </c>
      <c r="B40" s="41">
        <v>1</v>
      </c>
      <c r="C40" s="129"/>
      <c r="D40" s="36"/>
      <c r="E40" s="37"/>
      <c r="F40" s="36">
        <v>2</v>
      </c>
      <c r="G40" s="37">
        <v>2</v>
      </c>
      <c r="H40" s="36"/>
      <c r="I40" s="33"/>
      <c r="J40" s="32">
        <v>1</v>
      </c>
      <c r="K40" s="33">
        <v>1</v>
      </c>
      <c r="L40" s="128"/>
      <c r="M40" s="127"/>
      <c r="N40" s="128"/>
      <c r="O40" s="127">
        <v>13</v>
      </c>
      <c r="P40" s="128"/>
      <c r="Q40" s="127">
        <v>1</v>
      </c>
      <c r="R40" s="38">
        <f t="shared" si="0"/>
        <v>21</v>
      </c>
      <c r="S40" s="124">
        <f t="shared" si="1"/>
        <v>7</v>
      </c>
      <c r="T40" s="97">
        <f t="shared" si="2"/>
        <v>21</v>
      </c>
      <c r="U40" s="125">
        <f t="shared" si="3"/>
        <v>7</v>
      </c>
    </row>
    <row r="41" spans="1:21" ht="16.5">
      <c r="A41" s="40" t="s">
        <v>44</v>
      </c>
      <c r="B41" s="41">
        <v>1</v>
      </c>
      <c r="C41" s="129"/>
      <c r="D41" s="36">
        <v>1</v>
      </c>
      <c r="E41" s="37"/>
      <c r="F41" s="36">
        <v>1</v>
      </c>
      <c r="G41" s="131"/>
      <c r="H41" s="132"/>
      <c r="I41" s="33"/>
      <c r="J41" s="128"/>
      <c r="K41" s="127"/>
      <c r="L41" s="128"/>
      <c r="M41" s="127"/>
      <c r="N41" s="128"/>
      <c r="O41" s="127">
        <v>1</v>
      </c>
      <c r="P41" s="128"/>
      <c r="Q41" s="127"/>
      <c r="R41" s="38">
        <f t="shared" si="0"/>
        <v>4</v>
      </c>
      <c r="S41" s="124">
        <f t="shared" si="1"/>
        <v>4</v>
      </c>
      <c r="T41" s="97">
        <f t="shared" si="2"/>
        <v>4</v>
      </c>
      <c r="U41" s="125">
        <f t="shared" si="3"/>
        <v>1.3333333333333333</v>
      </c>
    </row>
    <row r="42" spans="1:21" ht="16.5">
      <c r="A42" s="40" t="s">
        <v>45</v>
      </c>
      <c r="B42" s="41">
        <v>1</v>
      </c>
      <c r="C42" s="129">
        <v>1</v>
      </c>
      <c r="D42" s="36">
        <v>2</v>
      </c>
      <c r="E42" s="37"/>
      <c r="F42" s="36"/>
      <c r="G42" s="37">
        <v>1</v>
      </c>
      <c r="H42" s="36"/>
      <c r="I42" s="33"/>
      <c r="J42" s="32">
        <v>1</v>
      </c>
      <c r="K42" s="33"/>
      <c r="L42" s="128">
        <v>4</v>
      </c>
      <c r="M42" s="127"/>
      <c r="N42" s="128">
        <v>2</v>
      </c>
      <c r="O42" s="127">
        <v>2</v>
      </c>
      <c r="P42" s="128">
        <v>6</v>
      </c>
      <c r="Q42" s="127">
        <v>3</v>
      </c>
      <c r="R42" s="38">
        <f t="shared" si="0"/>
        <v>23</v>
      </c>
      <c r="S42" s="124">
        <f t="shared" si="1"/>
        <v>10</v>
      </c>
      <c r="T42" s="97">
        <f t="shared" si="2"/>
        <v>23</v>
      </c>
      <c r="U42" s="125">
        <f t="shared" si="3"/>
        <v>7.666666666666667</v>
      </c>
    </row>
    <row r="43" spans="1:21" ht="16.5">
      <c r="A43" s="40" t="s">
        <v>210</v>
      </c>
      <c r="B43" s="41"/>
      <c r="C43" s="129"/>
      <c r="D43" s="36"/>
      <c r="E43" s="37"/>
      <c r="F43" s="36"/>
      <c r="G43" s="37"/>
      <c r="H43" s="36"/>
      <c r="I43" s="33"/>
      <c r="J43" s="128"/>
      <c r="K43" s="127"/>
      <c r="L43" s="128"/>
      <c r="M43" s="127"/>
      <c r="N43" s="128"/>
      <c r="O43" s="127"/>
      <c r="P43" s="128">
        <v>1</v>
      </c>
      <c r="Q43" s="127"/>
      <c r="R43" s="38">
        <f t="shared" si="0"/>
        <v>1</v>
      </c>
      <c r="S43" s="124">
        <f t="shared" si="1"/>
        <v>1</v>
      </c>
      <c r="T43" s="97">
        <f t="shared" si="2"/>
        <v>1</v>
      </c>
      <c r="U43" s="125">
        <f t="shared" si="3"/>
        <v>0.3333333333333333</v>
      </c>
    </row>
    <row r="44" spans="1:21" ht="16.5">
      <c r="A44" s="40" t="s">
        <v>46</v>
      </c>
      <c r="B44" s="41"/>
      <c r="C44" s="129"/>
      <c r="D44" s="36"/>
      <c r="E44" s="37"/>
      <c r="F44" s="36"/>
      <c r="G44" s="37"/>
      <c r="H44" s="36"/>
      <c r="I44" s="33"/>
      <c r="J44" s="32"/>
      <c r="K44" s="33"/>
      <c r="L44" s="32"/>
      <c r="M44" s="127"/>
      <c r="N44" s="128"/>
      <c r="O44" s="33"/>
      <c r="P44" s="128"/>
      <c r="Q44" s="33">
        <v>1</v>
      </c>
      <c r="R44" s="38">
        <f t="shared" si="0"/>
        <v>1</v>
      </c>
      <c r="S44" s="124">
        <f t="shared" si="1"/>
        <v>1</v>
      </c>
      <c r="T44" s="97">
        <f t="shared" si="2"/>
        <v>1</v>
      </c>
      <c r="U44" s="125">
        <f t="shared" si="3"/>
        <v>0.3333333333333333</v>
      </c>
    </row>
    <row r="45" spans="1:21" ht="16.5">
      <c r="A45" s="40" t="s">
        <v>166</v>
      </c>
      <c r="B45" s="41"/>
      <c r="C45" s="129"/>
      <c r="D45" s="36"/>
      <c r="E45" s="37"/>
      <c r="F45" s="36"/>
      <c r="G45" s="37"/>
      <c r="H45" s="36"/>
      <c r="I45" s="33"/>
      <c r="J45" s="128"/>
      <c r="K45" s="127"/>
      <c r="L45" s="128"/>
      <c r="M45" s="127"/>
      <c r="N45" s="128"/>
      <c r="O45" s="127"/>
      <c r="P45" s="128"/>
      <c r="Q45" s="127"/>
      <c r="R45" s="38"/>
      <c r="S45" s="124">
        <f t="shared" si="1"/>
        <v>0</v>
      </c>
      <c r="T45" s="97">
        <f t="shared" si="2"/>
        <v>0</v>
      </c>
      <c r="U45" s="125">
        <f t="shared" si="3"/>
        <v>0</v>
      </c>
    </row>
    <row r="46" spans="1:21" ht="16.5">
      <c r="A46" s="40" t="s">
        <v>47</v>
      </c>
      <c r="B46" s="41">
        <v>6</v>
      </c>
      <c r="C46" s="129">
        <v>8</v>
      </c>
      <c r="D46" s="36">
        <v>8</v>
      </c>
      <c r="E46" s="37"/>
      <c r="F46" s="36">
        <v>2</v>
      </c>
      <c r="G46" s="131">
        <v>3</v>
      </c>
      <c r="H46" s="36">
        <v>6</v>
      </c>
      <c r="I46" s="33"/>
      <c r="J46" s="32">
        <v>8</v>
      </c>
      <c r="K46" s="127">
        <v>2</v>
      </c>
      <c r="L46" s="128">
        <v>5</v>
      </c>
      <c r="M46" s="127">
        <v>1</v>
      </c>
      <c r="N46" s="128">
        <v>10</v>
      </c>
      <c r="O46" s="127">
        <v>2</v>
      </c>
      <c r="P46" s="128">
        <v>3</v>
      </c>
      <c r="Q46" s="127">
        <v>8</v>
      </c>
      <c r="R46" s="38">
        <f t="shared" si="0"/>
        <v>72</v>
      </c>
      <c r="S46" s="124">
        <f t="shared" si="1"/>
        <v>14</v>
      </c>
      <c r="T46" s="97">
        <f t="shared" si="2"/>
        <v>72</v>
      </c>
      <c r="U46" s="125">
        <f t="shared" si="3"/>
        <v>24</v>
      </c>
    </row>
    <row r="47" spans="1:21" ht="16.5">
      <c r="A47" s="40" t="s">
        <v>48</v>
      </c>
      <c r="B47" s="41"/>
      <c r="C47" s="129"/>
      <c r="D47" s="36"/>
      <c r="E47" s="37"/>
      <c r="F47" s="36"/>
      <c r="G47" s="37"/>
      <c r="H47" s="36"/>
      <c r="I47" s="33"/>
      <c r="J47" s="128"/>
      <c r="K47" s="127"/>
      <c r="L47" s="128">
        <v>6</v>
      </c>
      <c r="M47" s="127"/>
      <c r="N47" s="128">
        <v>2</v>
      </c>
      <c r="O47" s="127">
        <v>8</v>
      </c>
      <c r="P47" s="128">
        <v>3</v>
      </c>
      <c r="Q47" s="127"/>
      <c r="R47" s="38">
        <f t="shared" si="0"/>
        <v>19</v>
      </c>
      <c r="S47" s="124">
        <f t="shared" si="1"/>
        <v>4</v>
      </c>
      <c r="T47" s="97">
        <f t="shared" si="2"/>
        <v>19</v>
      </c>
      <c r="U47" s="125">
        <f t="shared" si="3"/>
        <v>6.333333333333333</v>
      </c>
    </row>
    <row r="48" spans="1:21" ht="16.5">
      <c r="A48" s="40" t="s">
        <v>49</v>
      </c>
      <c r="B48" s="41">
        <v>1</v>
      </c>
      <c r="C48" s="129"/>
      <c r="D48" s="36"/>
      <c r="E48" s="37"/>
      <c r="F48" s="36"/>
      <c r="G48" s="37"/>
      <c r="H48" s="36"/>
      <c r="I48" s="33"/>
      <c r="J48" s="128">
        <v>1</v>
      </c>
      <c r="K48" s="127">
        <v>1</v>
      </c>
      <c r="L48" s="128">
        <v>1</v>
      </c>
      <c r="M48" s="127"/>
      <c r="N48" s="128"/>
      <c r="O48" s="127">
        <v>2</v>
      </c>
      <c r="P48" s="128"/>
      <c r="Q48" s="127"/>
      <c r="R48" s="38">
        <f t="shared" si="0"/>
        <v>6</v>
      </c>
      <c r="S48" s="124">
        <f t="shared" si="1"/>
        <v>5</v>
      </c>
      <c r="T48" s="97">
        <f t="shared" si="2"/>
        <v>6</v>
      </c>
      <c r="U48" s="125">
        <f t="shared" si="3"/>
        <v>2</v>
      </c>
    </row>
    <row r="49" spans="1:21" ht="16.5">
      <c r="A49" s="40" t="s">
        <v>211</v>
      </c>
      <c r="B49" s="41">
        <v>1</v>
      </c>
      <c r="C49" s="129"/>
      <c r="D49" s="36"/>
      <c r="E49" s="37"/>
      <c r="F49" s="36"/>
      <c r="G49" s="37"/>
      <c r="H49" s="36"/>
      <c r="I49" s="33"/>
      <c r="J49" s="128"/>
      <c r="K49" s="127"/>
      <c r="L49" s="128"/>
      <c r="M49" s="127"/>
      <c r="N49" s="128"/>
      <c r="O49" s="127"/>
      <c r="P49" s="128"/>
      <c r="Q49" s="127"/>
      <c r="R49" s="38">
        <f t="shared" si="0"/>
        <v>1</v>
      </c>
      <c r="S49" s="124">
        <f t="shared" si="1"/>
        <v>1</v>
      </c>
      <c r="T49" s="97">
        <f t="shared" si="2"/>
        <v>1</v>
      </c>
      <c r="U49" s="125">
        <f t="shared" si="3"/>
        <v>0.3333333333333333</v>
      </c>
    </row>
    <row r="50" spans="1:21" ht="16.5">
      <c r="A50" s="40" t="s">
        <v>50</v>
      </c>
      <c r="B50" s="41"/>
      <c r="C50" s="129"/>
      <c r="D50" s="36">
        <v>1</v>
      </c>
      <c r="E50" s="37"/>
      <c r="F50" s="36"/>
      <c r="G50" s="37"/>
      <c r="H50" s="36"/>
      <c r="I50" s="33"/>
      <c r="J50" s="128"/>
      <c r="K50" s="127"/>
      <c r="L50" s="128"/>
      <c r="M50" s="127"/>
      <c r="N50" s="128">
        <v>2</v>
      </c>
      <c r="O50" s="127">
        <v>1</v>
      </c>
      <c r="P50" s="128">
        <v>7</v>
      </c>
      <c r="Q50" s="127"/>
      <c r="R50" s="38">
        <f t="shared" si="0"/>
        <v>11</v>
      </c>
      <c r="S50" s="124">
        <f t="shared" si="1"/>
        <v>4</v>
      </c>
      <c r="T50" s="97">
        <f t="shared" si="2"/>
        <v>11</v>
      </c>
      <c r="U50" s="125">
        <f t="shared" si="3"/>
        <v>3.6666666666666665</v>
      </c>
    </row>
    <row r="51" spans="1:21" ht="16.5">
      <c r="A51" s="40" t="s">
        <v>51</v>
      </c>
      <c r="B51" s="41">
        <v>1</v>
      </c>
      <c r="C51" s="129">
        <v>2</v>
      </c>
      <c r="D51" s="36"/>
      <c r="E51" s="37"/>
      <c r="F51" s="36">
        <v>1</v>
      </c>
      <c r="G51" s="37"/>
      <c r="H51" s="36"/>
      <c r="I51" s="33"/>
      <c r="J51" s="128"/>
      <c r="K51" s="127"/>
      <c r="L51" s="128">
        <v>3</v>
      </c>
      <c r="M51" s="127"/>
      <c r="N51" s="128">
        <v>12</v>
      </c>
      <c r="O51" s="127">
        <v>1</v>
      </c>
      <c r="P51" s="128">
        <v>8</v>
      </c>
      <c r="Q51" s="127"/>
      <c r="R51" s="38">
        <f t="shared" si="0"/>
        <v>28</v>
      </c>
      <c r="S51" s="124">
        <f t="shared" si="1"/>
        <v>7</v>
      </c>
      <c r="T51" s="97">
        <f t="shared" si="2"/>
        <v>28</v>
      </c>
      <c r="U51" s="125">
        <f t="shared" si="3"/>
        <v>9.333333333333334</v>
      </c>
    </row>
    <row r="52" spans="1:21" ht="16.5">
      <c r="A52" s="40" t="s">
        <v>52</v>
      </c>
      <c r="B52" s="41">
        <v>10</v>
      </c>
      <c r="C52" s="129">
        <v>13</v>
      </c>
      <c r="D52" s="36">
        <v>16</v>
      </c>
      <c r="E52" s="37">
        <v>12</v>
      </c>
      <c r="F52" s="36">
        <v>12</v>
      </c>
      <c r="G52" s="37">
        <v>14</v>
      </c>
      <c r="H52" s="36">
        <v>16</v>
      </c>
      <c r="I52" s="33"/>
      <c r="J52" s="128">
        <v>13</v>
      </c>
      <c r="K52" s="127">
        <v>16</v>
      </c>
      <c r="L52" s="128">
        <v>19</v>
      </c>
      <c r="M52" s="127">
        <v>7</v>
      </c>
      <c r="N52" s="128">
        <v>20</v>
      </c>
      <c r="O52" s="127">
        <v>19</v>
      </c>
      <c r="P52" s="128">
        <v>19</v>
      </c>
      <c r="Q52" s="127">
        <v>11</v>
      </c>
      <c r="R52" s="38">
        <f t="shared" si="0"/>
        <v>217</v>
      </c>
      <c r="S52" s="124">
        <f t="shared" si="1"/>
        <v>15</v>
      </c>
      <c r="T52" s="97">
        <f t="shared" si="2"/>
        <v>217</v>
      </c>
      <c r="U52" s="125">
        <f t="shared" si="3"/>
        <v>72.33333333333333</v>
      </c>
    </row>
    <row r="53" spans="1:21" ht="16.5">
      <c r="A53" s="40" t="s">
        <v>53</v>
      </c>
      <c r="B53" s="41">
        <v>5</v>
      </c>
      <c r="C53" s="129">
        <v>2</v>
      </c>
      <c r="D53" s="36">
        <v>10</v>
      </c>
      <c r="E53" s="37">
        <v>5</v>
      </c>
      <c r="F53" s="36">
        <v>1</v>
      </c>
      <c r="G53" s="37">
        <v>4</v>
      </c>
      <c r="H53" s="36">
        <v>2</v>
      </c>
      <c r="I53" s="33"/>
      <c r="J53" s="128">
        <v>1</v>
      </c>
      <c r="K53" s="127">
        <v>2</v>
      </c>
      <c r="L53" s="128">
        <v>13</v>
      </c>
      <c r="M53" s="127"/>
      <c r="N53" s="128">
        <v>8</v>
      </c>
      <c r="O53" s="127">
        <v>4</v>
      </c>
      <c r="P53" s="128">
        <v>9</v>
      </c>
      <c r="Q53" s="127">
        <v>1</v>
      </c>
      <c r="R53" s="38">
        <f t="shared" si="0"/>
        <v>67</v>
      </c>
      <c r="S53" s="124">
        <f t="shared" si="1"/>
        <v>14</v>
      </c>
      <c r="T53" s="97">
        <f t="shared" si="2"/>
        <v>67</v>
      </c>
      <c r="U53" s="125">
        <f t="shared" si="3"/>
        <v>22.333333333333332</v>
      </c>
    </row>
    <row r="54" spans="1:21" ht="16.5">
      <c r="A54" s="40" t="s">
        <v>133</v>
      </c>
      <c r="B54" s="41">
        <v>1</v>
      </c>
      <c r="C54" s="129"/>
      <c r="D54" s="36"/>
      <c r="E54" s="37"/>
      <c r="F54" s="36"/>
      <c r="G54" s="37"/>
      <c r="H54" s="36"/>
      <c r="I54" s="33"/>
      <c r="J54" s="128"/>
      <c r="K54" s="127"/>
      <c r="L54" s="128"/>
      <c r="M54" s="127"/>
      <c r="N54" s="128"/>
      <c r="O54" s="127"/>
      <c r="P54" s="128"/>
      <c r="Q54" s="127"/>
      <c r="R54" s="38">
        <f t="shared" si="0"/>
        <v>1</v>
      </c>
      <c r="S54" s="124">
        <f t="shared" si="1"/>
        <v>1</v>
      </c>
      <c r="T54" s="97">
        <f t="shared" si="2"/>
        <v>1</v>
      </c>
      <c r="U54" s="125">
        <f t="shared" si="3"/>
        <v>0.3333333333333333</v>
      </c>
    </row>
    <row r="55" spans="1:21" ht="16.5">
      <c r="A55" s="40" t="s">
        <v>54</v>
      </c>
      <c r="B55" s="41"/>
      <c r="C55" s="129"/>
      <c r="D55" s="36"/>
      <c r="E55" s="37"/>
      <c r="F55" s="36"/>
      <c r="G55" s="37"/>
      <c r="H55" s="36"/>
      <c r="I55" s="33"/>
      <c r="J55" s="128">
        <v>1</v>
      </c>
      <c r="K55" s="127"/>
      <c r="L55" s="128"/>
      <c r="M55" s="127"/>
      <c r="N55" s="128"/>
      <c r="O55" s="127"/>
      <c r="P55" s="128"/>
      <c r="Q55" s="127"/>
      <c r="R55" s="38">
        <f t="shared" si="0"/>
        <v>1</v>
      </c>
      <c r="S55" s="124">
        <f t="shared" si="1"/>
        <v>1</v>
      </c>
      <c r="T55" s="97">
        <f t="shared" si="2"/>
        <v>1</v>
      </c>
      <c r="U55" s="125">
        <f t="shared" si="3"/>
        <v>0.3333333333333333</v>
      </c>
    </row>
    <row r="56" spans="1:21" ht="16.5">
      <c r="A56" s="40" t="s">
        <v>56</v>
      </c>
      <c r="B56" s="41"/>
      <c r="C56" s="129"/>
      <c r="D56" s="36"/>
      <c r="E56" s="37"/>
      <c r="F56" s="36"/>
      <c r="G56" s="37"/>
      <c r="H56" s="36"/>
      <c r="I56" s="33"/>
      <c r="J56" s="128"/>
      <c r="K56" s="127"/>
      <c r="L56" s="128"/>
      <c r="M56" s="127"/>
      <c r="N56" s="128"/>
      <c r="O56" s="127"/>
      <c r="P56" s="128"/>
      <c r="Q56" s="127"/>
      <c r="R56" s="38"/>
      <c r="S56" s="124">
        <f t="shared" si="1"/>
        <v>0</v>
      </c>
      <c r="T56" s="97">
        <f t="shared" si="2"/>
        <v>0</v>
      </c>
      <c r="U56" s="125">
        <f t="shared" si="3"/>
        <v>0</v>
      </c>
    </row>
    <row r="57" spans="1:21" ht="16.5">
      <c r="A57" s="40" t="s">
        <v>55</v>
      </c>
      <c r="B57" s="41">
        <v>4</v>
      </c>
      <c r="C57" s="129">
        <v>1</v>
      </c>
      <c r="D57" s="36"/>
      <c r="E57" s="37">
        <v>4</v>
      </c>
      <c r="F57" s="36"/>
      <c r="G57" s="37">
        <v>2</v>
      </c>
      <c r="H57" s="36">
        <v>1</v>
      </c>
      <c r="I57" s="33"/>
      <c r="J57" s="128">
        <v>2</v>
      </c>
      <c r="K57" s="127"/>
      <c r="L57" s="128"/>
      <c r="M57" s="127">
        <v>1</v>
      </c>
      <c r="N57" s="128">
        <v>2</v>
      </c>
      <c r="O57" s="127">
        <v>1</v>
      </c>
      <c r="P57" s="128">
        <v>2</v>
      </c>
      <c r="Q57" s="127"/>
      <c r="R57" s="38">
        <f t="shared" si="0"/>
        <v>20</v>
      </c>
      <c r="S57" s="124">
        <f t="shared" si="1"/>
        <v>10</v>
      </c>
      <c r="T57" s="97">
        <f t="shared" si="2"/>
        <v>20</v>
      </c>
      <c r="U57" s="125">
        <f t="shared" si="3"/>
        <v>6.666666666666667</v>
      </c>
    </row>
    <row r="58" spans="1:21" ht="16.5">
      <c r="A58" s="40" t="s">
        <v>57</v>
      </c>
      <c r="B58" s="41">
        <v>2</v>
      </c>
      <c r="C58" s="129">
        <v>5</v>
      </c>
      <c r="D58" s="36">
        <v>2</v>
      </c>
      <c r="E58" s="37">
        <v>5</v>
      </c>
      <c r="F58" s="36"/>
      <c r="G58" s="37">
        <v>2</v>
      </c>
      <c r="H58" s="36"/>
      <c r="I58" s="33"/>
      <c r="J58" s="128">
        <v>3</v>
      </c>
      <c r="K58" s="127">
        <v>2</v>
      </c>
      <c r="L58" s="128">
        <v>4</v>
      </c>
      <c r="M58" s="127">
        <v>10</v>
      </c>
      <c r="N58" s="128">
        <v>1</v>
      </c>
      <c r="O58" s="127">
        <v>4</v>
      </c>
      <c r="P58" s="128">
        <v>3</v>
      </c>
      <c r="Q58" s="127">
        <v>1</v>
      </c>
      <c r="R58" s="38">
        <f t="shared" si="0"/>
        <v>44</v>
      </c>
      <c r="S58" s="124">
        <f t="shared" si="1"/>
        <v>13</v>
      </c>
      <c r="T58" s="97">
        <f t="shared" si="2"/>
        <v>44</v>
      </c>
      <c r="U58" s="125">
        <f t="shared" si="3"/>
        <v>14.666666666666666</v>
      </c>
    </row>
    <row r="59" spans="1:21" ht="16.5">
      <c r="A59" s="40" t="s">
        <v>58</v>
      </c>
      <c r="B59" s="41"/>
      <c r="C59" s="129"/>
      <c r="D59" s="36">
        <v>1</v>
      </c>
      <c r="E59" s="37">
        <v>1</v>
      </c>
      <c r="F59" s="36"/>
      <c r="G59" s="37"/>
      <c r="H59" s="36"/>
      <c r="I59" s="33"/>
      <c r="J59" s="128">
        <v>1</v>
      </c>
      <c r="K59" s="127"/>
      <c r="L59" s="128"/>
      <c r="M59" s="127"/>
      <c r="N59" s="128">
        <v>3</v>
      </c>
      <c r="O59" s="127"/>
      <c r="P59" s="128">
        <v>4</v>
      </c>
      <c r="Q59" s="127">
        <v>1</v>
      </c>
      <c r="R59" s="38">
        <f t="shared" si="0"/>
        <v>11</v>
      </c>
      <c r="S59" s="124">
        <f t="shared" si="1"/>
        <v>6</v>
      </c>
      <c r="T59" s="97">
        <f t="shared" si="2"/>
        <v>11</v>
      </c>
      <c r="U59" s="125">
        <f t="shared" si="3"/>
        <v>3.6666666666666665</v>
      </c>
    </row>
    <row r="60" spans="1:21" ht="16.5">
      <c r="A60" s="40" t="s">
        <v>167</v>
      </c>
      <c r="B60" s="41"/>
      <c r="C60" s="129"/>
      <c r="D60" s="36"/>
      <c r="E60" s="37"/>
      <c r="F60" s="36"/>
      <c r="G60" s="37"/>
      <c r="H60" s="36"/>
      <c r="I60" s="33"/>
      <c r="J60" s="128"/>
      <c r="K60" s="127"/>
      <c r="L60" s="128"/>
      <c r="M60" s="127"/>
      <c r="N60" s="128">
        <v>1</v>
      </c>
      <c r="O60" s="127"/>
      <c r="P60" s="128"/>
      <c r="Q60" s="127"/>
      <c r="R60" s="38">
        <f t="shared" si="0"/>
        <v>1</v>
      </c>
      <c r="S60" s="124">
        <f t="shared" si="1"/>
        <v>1</v>
      </c>
      <c r="T60" s="97">
        <f t="shared" si="2"/>
        <v>1</v>
      </c>
      <c r="U60" s="125">
        <f t="shared" si="3"/>
        <v>0.3333333333333333</v>
      </c>
    </row>
    <row r="61" spans="1:21" ht="16.5">
      <c r="A61" s="40" t="s">
        <v>168</v>
      </c>
      <c r="B61" s="41"/>
      <c r="C61" s="129"/>
      <c r="D61" s="36"/>
      <c r="E61" s="37"/>
      <c r="F61" s="36"/>
      <c r="G61" s="37"/>
      <c r="H61" s="36"/>
      <c r="I61" s="33"/>
      <c r="J61" s="128"/>
      <c r="K61" s="127"/>
      <c r="L61" s="128">
        <v>1</v>
      </c>
      <c r="M61" s="127"/>
      <c r="N61" s="128"/>
      <c r="O61" s="127"/>
      <c r="P61" s="128">
        <v>1</v>
      </c>
      <c r="Q61" s="127"/>
      <c r="R61" s="38">
        <f t="shared" si="0"/>
        <v>2</v>
      </c>
      <c r="S61" s="124">
        <f t="shared" si="1"/>
        <v>2</v>
      </c>
      <c r="T61" s="97">
        <f t="shared" si="2"/>
        <v>2</v>
      </c>
      <c r="U61" s="125">
        <f t="shared" si="3"/>
        <v>0.6666666666666666</v>
      </c>
    </row>
    <row r="62" spans="1:21" ht="16.5">
      <c r="A62" s="40" t="s">
        <v>59</v>
      </c>
      <c r="B62" s="41"/>
      <c r="C62" s="129">
        <v>1</v>
      </c>
      <c r="D62" s="36"/>
      <c r="E62" s="37">
        <v>2</v>
      </c>
      <c r="F62" s="36"/>
      <c r="G62" s="37">
        <v>1</v>
      </c>
      <c r="H62" s="36"/>
      <c r="I62" s="33"/>
      <c r="J62" s="128"/>
      <c r="K62" s="127"/>
      <c r="L62" s="128">
        <v>1</v>
      </c>
      <c r="M62" s="127"/>
      <c r="N62" s="128"/>
      <c r="O62" s="127"/>
      <c r="P62" s="128">
        <v>1</v>
      </c>
      <c r="Q62" s="127">
        <v>1</v>
      </c>
      <c r="R62" s="38">
        <f t="shared" si="0"/>
        <v>7</v>
      </c>
      <c r="S62" s="124">
        <f t="shared" si="1"/>
        <v>6</v>
      </c>
      <c r="T62" s="97">
        <f t="shared" si="2"/>
        <v>7</v>
      </c>
      <c r="U62" s="125">
        <f t="shared" si="3"/>
        <v>2.3333333333333335</v>
      </c>
    </row>
    <row r="63" spans="1:21" ht="16.5">
      <c r="A63" s="40" t="s">
        <v>60</v>
      </c>
      <c r="B63" s="41"/>
      <c r="C63" s="129"/>
      <c r="D63" s="36">
        <v>1</v>
      </c>
      <c r="E63" s="37">
        <v>1</v>
      </c>
      <c r="F63" s="36"/>
      <c r="G63" s="37">
        <v>1</v>
      </c>
      <c r="H63" s="36"/>
      <c r="I63" s="33"/>
      <c r="J63" s="128"/>
      <c r="K63" s="127"/>
      <c r="L63" s="128"/>
      <c r="M63" s="127"/>
      <c r="N63" s="128"/>
      <c r="O63" s="127"/>
      <c r="P63" s="128"/>
      <c r="Q63" s="127"/>
      <c r="R63" s="38">
        <f t="shared" si="0"/>
        <v>3</v>
      </c>
      <c r="S63" s="124">
        <f t="shared" si="1"/>
        <v>3</v>
      </c>
      <c r="T63" s="97">
        <f t="shared" si="2"/>
        <v>3</v>
      </c>
      <c r="U63" s="125">
        <f t="shared" si="3"/>
        <v>1</v>
      </c>
    </row>
    <row r="64" spans="1:21" ht="16.5">
      <c r="A64" s="40" t="s">
        <v>61</v>
      </c>
      <c r="B64" s="41"/>
      <c r="C64" s="129">
        <v>1</v>
      </c>
      <c r="D64" s="36"/>
      <c r="E64" s="37"/>
      <c r="F64" s="36"/>
      <c r="G64" s="37"/>
      <c r="H64" s="36"/>
      <c r="I64" s="33"/>
      <c r="J64" s="128">
        <v>1</v>
      </c>
      <c r="K64" s="127"/>
      <c r="L64" s="128"/>
      <c r="M64" s="127"/>
      <c r="N64" s="128"/>
      <c r="O64" s="127"/>
      <c r="P64" s="128">
        <v>2</v>
      </c>
      <c r="Q64" s="127"/>
      <c r="R64" s="38">
        <f t="shared" si="0"/>
        <v>4</v>
      </c>
      <c r="S64" s="124">
        <f t="shared" si="1"/>
        <v>3</v>
      </c>
      <c r="T64" s="97">
        <f t="shared" si="2"/>
        <v>4</v>
      </c>
      <c r="U64" s="125">
        <f t="shared" si="3"/>
        <v>1.3333333333333333</v>
      </c>
    </row>
    <row r="65" spans="1:21" ht="16.5">
      <c r="A65" s="40" t="s">
        <v>62</v>
      </c>
      <c r="B65" s="41"/>
      <c r="C65" s="129"/>
      <c r="D65" s="36"/>
      <c r="E65" s="37"/>
      <c r="F65" s="36"/>
      <c r="G65" s="37"/>
      <c r="H65" s="36"/>
      <c r="I65" s="33"/>
      <c r="J65" s="128"/>
      <c r="K65" s="127"/>
      <c r="L65" s="128"/>
      <c r="M65" s="127"/>
      <c r="N65" s="128"/>
      <c r="O65" s="127"/>
      <c r="P65" s="128"/>
      <c r="Q65" s="127"/>
      <c r="R65" s="38"/>
      <c r="S65" s="124">
        <f t="shared" si="1"/>
        <v>0</v>
      </c>
      <c r="T65" s="97">
        <f t="shared" si="2"/>
        <v>0</v>
      </c>
      <c r="U65" s="125">
        <f t="shared" si="3"/>
        <v>0</v>
      </c>
    </row>
    <row r="66" spans="1:21" ht="16.5">
      <c r="A66" s="40" t="s">
        <v>169</v>
      </c>
      <c r="B66" s="41">
        <v>4</v>
      </c>
      <c r="C66" s="129">
        <v>6</v>
      </c>
      <c r="D66" s="36">
        <v>2</v>
      </c>
      <c r="E66" s="37">
        <v>10</v>
      </c>
      <c r="F66" s="36"/>
      <c r="G66" s="37">
        <v>2</v>
      </c>
      <c r="H66" s="36">
        <v>1</v>
      </c>
      <c r="I66" s="33"/>
      <c r="J66" s="128">
        <v>6</v>
      </c>
      <c r="K66" s="127">
        <v>8</v>
      </c>
      <c r="L66" s="128">
        <v>2</v>
      </c>
      <c r="M66" s="127">
        <v>7</v>
      </c>
      <c r="N66" s="128">
        <v>1</v>
      </c>
      <c r="O66" s="127">
        <v>9</v>
      </c>
      <c r="P66" s="128"/>
      <c r="Q66" s="127">
        <v>3</v>
      </c>
      <c r="R66" s="38">
        <f t="shared" si="0"/>
        <v>61</v>
      </c>
      <c r="S66" s="124">
        <f t="shared" si="1"/>
        <v>13</v>
      </c>
      <c r="T66" s="97">
        <f t="shared" si="2"/>
        <v>61</v>
      </c>
      <c r="U66" s="125">
        <f t="shared" si="3"/>
        <v>20.333333333333332</v>
      </c>
    </row>
    <row r="67" spans="1:21" ht="16.5">
      <c r="A67" s="40" t="s">
        <v>64</v>
      </c>
      <c r="B67" s="41">
        <v>2</v>
      </c>
      <c r="C67" s="129">
        <v>1</v>
      </c>
      <c r="D67" s="36">
        <v>2</v>
      </c>
      <c r="E67" s="37">
        <v>1</v>
      </c>
      <c r="F67" s="36"/>
      <c r="G67" s="37">
        <v>1</v>
      </c>
      <c r="H67" s="36">
        <v>3</v>
      </c>
      <c r="I67" s="33"/>
      <c r="J67" s="128">
        <v>3</v>
      </c>
      <c r="K67" s="127"/>
      <c r="L67" s="128">
        <v>3</v>
      </c>
      <c r="M67" s="127">
        <v>1</v>
      </c>
      <c r="N67" s="128"/>
      <c r="O67" s="127">
        <v>8</v>
      </c>
      <c r="P67" s="128">
        <v>2</v>
      </c>
      <c r="Q67" s="127">
        <v>1</v>
      </c>
      <c r="R67" s="38">
        <f t="shared" si="0"/>
        <v>28</v>
      </c>
      <c r="S67" s="124">
        <f t="shared" si="1"/>
        <v>12</v>
      </c>
      <c r="T67" s="97">
        <f t="shared" si="2"/>
        <v>28</v>
      </c>
      <c r="U67" s="125">
        <f t="shared" si="3"/>
        <v>9.333333333333334</v>
      </c>
    </row>
    <row r="68" spans="1:21" ht="16.5">
      <c r="A68" s="40" t="s">
        <v>65</v>
      </c>
      <c r="B68" s="41">
        <v>3</v>
      </c>
      <c r="C68" s="129">
        <v>5</v>
      </c>
      <c r="D68" s="36"/>
      <c r="E68" s="37">
        <v>2</v>
      </c>
      <c r="F68" s="36">
        <v>7</v>
      </c>
      <c r="G68" s="37">
        <v>1</v>
      </c>
      <c r="H68" s="36">
        <v>2</v>
      </c>
      <c r="I68" s="33"/>
      <c r="J68" s="128">
        <v>5</v>
      </c>
      <c r="K68" s="127">
        <v>7</v>
      </c>
      <c r="L68" s="128">
        <v>5</v>
      </c>
      <c r="M68" s="127">
        <v>1</v>
      </c>
      <c r="N68" s="128">
        <v>1</v>
      </c>
      <c r="O68" s="127">
        <v>14</v>
      </c>
      <c r="P68" s="128">
        <v>5</v>
      </c>
      <c r="Q68" s="127">
        <v>9</v>
      </c>
      <c r="R68" s="38">
        <f t="shared" si="0"/>
        <v>67</v>
      </c>
      <c r="S68" s="124">
        <f t="shared" si="1"/>
        <v>14</v>
      </c>
      <c r="T68" s="97">
        <f t="shared" si="2"/>
        <v>67</v>
      </c>
      <c r="U68" s="125">
        <f t="shared" si="3"/>
        <v>22.333333333333332</v>
      </c>
    </row>
    <row r="69" spans="1:21" ht="16.5">
      <c r="A69" s="40" t="s">
        <v>66</v>
      </c>
      <c r="B69" s="41">
        <v>14</v>
      </c>
      <c r="C69" s="129">
        <v>9</v>
      </c>
      <c r="D69" s="36">
        <v>9</v>
      </c>
      <c r="E69" s="37">
        <v>12</v>
      </c>
      <c r="F69" s="36">
        <v>7</v>
      </c>
      <c r="G69" s="37">
        <v>7</v>
      </c>
      <c r="H69" s="36">
        <v>14</v>
      </c>
      <c r="I69" s="33"/>
      <c r="J69" s="128">
        <v>11</v>
      </c>
      <c r="K69" s="127">
        <v>8</v>
      </c>
      <c r="L69" s="128">
        <v>17</v>
      </c>
      <c r="M69" s="127">
        <v>1</v>
      </c>
      <c r="N69" s="128">
        <v>13</v>
      </c>
      <c r="O69" s="127">
        <v>17</v>
      </c>
      <c r="P69" s="128">
        <v>16</v>
      </c>
      <c r="Q69" s="127">
        <v>10</v>
      </c>
      <c r="R69" s="38">
        <f t="shared" si="0"/>
        <v>165</v>
      </c>
      <c r="S69" s="124">
        <f t="shared" si="1"/>
        <v>15</v>
      </c>
      <c r="T69" s="97">
        <f t="shared" si="2"/>
        <v>165</v>
      </c>
      <c r="U69" s="125">
        <f t="shared" si="3"/>
        <v>55</v>
      </c>
    </row>
    <row r="70" spans="1:21" ht="16.5">
      <c r="A70" s="40" t="s">
        <v>67</v>
      </c>
      <c r="B70" s="41"/>
      <c r="C70" s="129"/>
      <c r="D70" s="36">
        <v>1</v>
      </c>
      <c r="E70" s="37"/>
      <c r="F70" s="36"/>
      <c r="G70" s="37"/>
      <c r="H70" s="36">
        <v>2</v>
      </c>
      <c r="I70" s="33"/>
      <c r="J70" s="128"/>
      <c r="K70" s="127"/>
      <c r="L70" s="128">
        <v>2</v>
      </c>
      <c r="M70" s="127"/>
      <c r="N70" s="128"/>
      <c r="O70" s="127">
        <v>3</v>
      </c>
      <c r="P70" s="128">
        <v>2</v>
      </c>
      <c r="Q70" s="127"/>
      <c r="R70" s="38">
        <f t="shared" si="0"/>
        <v>10</v>
      </c>
      <c r="S70" s="124">
        <f t="shared" si="1"/>
        <v>5</v>
      </c>
      <c r="T70" s="97">
        <f t="shared" si="2"/>
        <v>10</v>
      </c>
      <c r="U70" s="125">
        <f t="shared" si="3"/>
        <v>3.3333333333333335</v>
      </c>
    </row>
    <row r="71" spans="1:21" ht="16.5">
      <c r="A71" s="40" t="s">
        <v>68</v>
      </c>
      <c r="B71" s="41"/>
      <c r="C71" s="129">
        <v>1</v>
      </c>
      <c r="D71" s="36">
        <v>1</v>
      </c>
      <c r="E71" s="37"/>
      <c r="F71" s="36"/>
      <c r="G71" s="37"/>
      <c r="H71" s="36"/>
      <c r="I71" s="33"/>
      <c r="J71" s="32"/>
      <c r="K71" s="33"/>
      <c r="L71" s="128"/>
      <c r="M71" s="127"/>
      <c r="N71" s="128">
        <v>2</v>
      </c>
      <c r="O71" s="127">
        <v>2</v>
      </c>
      <c r="P71" s="128">
        <v>1</v>
      </c>
      <c r="Q71" s="127"/>
      <c r="R71" s="38">
        <f t="shared" si="0"/>
        <v>7</v>
      </c>
      <c r="S71" s="124">
        <f t="shared" si="1"/>
        <v>5</v>
      </c>
      <c r="T71" s="97">
        <f t="shared" si="2"/>
        <v>7</v>
      </c>
      <c r="U71" s="125">
        <f t="shared" si="3"/>
        <v>2.3333333333333335</v>
      </c>
    </row>
    <row r="72" spans="1:21" ht="16.5">
      <c r="A72" s="40" t="s">
        <v>69</v>
      </c>
      <c r="B72" s="41">
        <v>4</v>
      </c>
      <c r="C72" s="129"/>
      <c r="D72" s="36">
        <v>2</v>
      </c>
      <c r="E72" s="37">
        <v>4</v>
      </c>
      <c r="F72" s="36">
        <v>2</v>
      </c>
      <c r="G72" s="37">
        <v>2</v>
      </c>
      <c r="H72" s="36">
        <v>4</v>
      </c>
      <c r="I72" s="33"/>
      <c r="J72" s="32"/>
      <c r="K72" s="33">
        <v>1</v>
      </c>
      <c r="L72" s="128"/>
      <c r="M72" s="127"/>
      <c r="N72" s="128">
        <v>2</v>
      </c>
      <c r="O72" s="127"/>
      <c r="P72" s="128"/>
      <c r="Q72" s="127">
        <v>5</v>
      </c>
      <c r="R72" s="38">
        <f t="shared" si="0"/>
        <v>26</v>
      </c>
      <c r="S72" s="124">
        <f t="shared" si="1"/>
        <v>9</v>
      </c>
      <c r="T72" s="97">
        <f t="shared" si="2"/>
        <v>26</v>
      </c>
      <c r="U72" s="125">
        <f t="shared" si="3"/>
        <v>8.666666666666666</v>
      </c>
    </row>
    <row r="73" spans="1:21" ht="16.5">
      <c r="A73" s="40" t="s">
        <v>70</v>
      </c>
      <c r="B73" s="41"/>
      <c r="C73" s="129"/>
      <c r="D73" s="36"/>
      <c r="E73" s="37"/>
      <c r="F73" s="36">
        <v>1</v>
      </c>
      <c r="G73" s="37"/>
      <c r="H73" s="132">
        <v>1</v>
      </c>
      <c r="I73" s="33"/>
      <c r="J73" s="32"/>
      <c r="K73" s="127"/>
      <c r="L73" s="128">
        <v>1</v>
      </c>
      <c r="M73" s="127">
        <v>3</v>
      </c>
      <c r="N73" s="128"/>
      <c r="O73" s="127">
        <v>2</v>
      </c>
      <c r="P73" s="128">
        <v>1</v>
      </c>
      <c r="Q73" s="127"/>
      <c r="R73" s="38">
        <f t="shared" si="0"/>
        <v>9</v>
      </c>
      <c r="S73" s="124">
        <f t="shared" si="1"/>
        <v>6</v>
      </c>
      <c r="T73" s="97">
        <f t="shared" si="2"/>
        <v>9</v>
      </c>
      <c r="U73" s="125">
        <f t="shared" si="3"/>
        <v>3</v>
      </c>
    </row>
    <row r="74" spans="1:21" ht="16.5">
      <c r="A74" s="40" t="s">
        <v>170</v>
      </c>
      <c r="B74" s="41"/>
      <c r="C74" s="129"/>
      <c r="D74" s="36"/>
      <c r="E74" s="37"/>
      <c r="F74" s="36"/>
      <c r="G74" s="37"/>
      <c r="H74" s="36"/>
      <c r="I74" s="33"/>
      <c r="J74" s="32"/>
      <c r="K74" s="33"/>
      <c r="L74" s="32"/>
      <c r="M74" s="33"/>
      <c r="N74" s="32"/>
      <c r="O74" s="33"/>
      <c r="P74" s="32"/>
      <c r="Q74" s="33"/>
      <c r="R74" s="38"/>
      <c r="S74" s="124">
        <f aca="true" t="shared" si="4" ref="S74:S106">COUNTA(B74:Q74)</f>
        <v>0</v>
      </c>
      <c r="T74" s="97">
        <f aca="true" t="shared" si="5" ref="T74:T106">SUM(B74:Q74)</f>
        <v>0</v>
      </c>
      <c r="U74" s="125">
        <f aca="true" t="shared" si="6" ref="U74:U106">SUM(T74/3)</f>
        <v>0</v>
      </c>
    </row>
    <row r="75" spans="1:21" ht="16.5">
      <c r="A75" s="40" t="s">
        <v>134</v>
      </c>
      <c r="B75" s="41"/>
      <c r="C75" s="129"/>
      <c r="D75" s="36"/>
      <c r="E75" s="37"/>
      <c r="F75" s="36"/>
      <c r="G75" s="131"/>
      <c r="H75" s="36"/>
      <c r="I75" s="33"/>
      <c r="J75" s="128"/>
      <c r="K75" s="127"/>
      <c r="L75" s="128"/>
      <c r="M75" s="127"/>
      <c r="N75" s="128"/>
      <c r="O75" s="127"/>
      <c r="P75" s="128"/>
      <c r="Q75" s="127"/>
      <c r="R75" s="38"/>
      <c r="S75" s="124">
        <f t="shared" si="4"/>
        <v>0</v>
      </c>
      <c r="T75" s="97">
        <f t="shared" si="5"/>
        <v>0</v>
      </c>
      <c r="U75" s="125">
        <f t="shared" si="6"/>
        <v>0</v>
      </c>
    </row>
    <row r="76" spans="1:21" ht="16.5">
      <c r="A76" s="40" t="s">
        <v>71</v>
      </c>
      <c r="B76" s="41">
        <v>2</v>
      </c>
      <c r="C76" s="129"/>
      <c r="D76" s="36"/>
      <c r="E76" s="37"/>
      <c r="F76" s="36">
        <v>1</v>
      </c>
      <c r="G76" s="37"/>
      <c r="H76" s="132">
        <v>1</v>
      </c>
      <c r="I76" s="33"/>
      <c r="J76" s="128">
        <v>1</v>
      </c>
      <c r="K76" s="127">
        <v>2</v>
      </c>
      <c r="L76" s="128"/>
      <c r="M76" s="127">
        <v>2</v>
      </c>
      <c r="N76" s="128"/>
      <c r="O76" s="127">
        <v>1</v>
      </c>
      <c r="P76" s="128"/>
      <c r="Q76" s="127">
        <v>1</v>
      </c>
      <c r="R76" s="38">
        <f aca="true" t="shared" si="7" ref="R76:R106">SUM(B76:Q76)</f>
        <v>11</v>
      </c>
      <c r="S76" s="124">
        <f t="shared" si="4"/>
        <v>8</v>
      </c>
      <c r="T76" s="97">
        <f t="shared" si="5"/>
        <v>11</v>
      </c>
      <c r="U76" s="125">
        <f t="shared" si="6"/>
        <v>3.6666666666666665</v>
      </c>
    </row>
    <row r="77" spans="1:21" ht="16.5">
      <c r="A77" s="40" t="s">
        <v>72</v>
      </c>
      <c r="B77" s="41">
        <v>4</v>
      </c>
      <c r="C77" s="129">
        <v>2</v>
      </c>
      <c r="D77" s="36"/>
      <c r="E77" s="37">
        <v>1</v>
      </c>
      <c r="F77" s="36"/>
      <c r="G77" s="131">
        <v>2</v>
      </c>
      <c r="H77" s="132">
        <v>1</v>
      </c>
      <c r="I77" s="33"/>
      <c r="J77" s="128"/>
      <c r="K77" s="127">
        <v>3</v>
      </c>
      <c r="L77" s="128"/>
      <c r="M77" s="127"/>
      <c r="N77" s="128"/>
      <c r="O77" s="127"/>
      <c r="P77" s="128"/>
      <c r="Q77" s="127">
        <v>1</v>
      </c>
      <c r="R77" s="38">
        <f t="shared" si="7"/>
        <v>14</v>
      </c>
      <c r="S77" s="124">
        <f t="shared" si="4"/>
        <v>7</v>
      </c>
      <c r="T77" s="97">
        <f t="shared" si="5"/>
        <v>14</v>
      </c>
      <c r="U77" s="125">
        <f t="shared" si="6"/>
        <v>4.666666666666667</v>
      </c>
    </row>
    <row r="78" spans="1:21" ht="16.5">
      <c r="A78" s="40" t="s">
        <v>73</v>
      </c>
      <c r="B78" s="41"/>
      <c r="C78" s="129"/>
      <c r="D78" s="36"/>
      <c r="E78" s="37"/>
      <c r="F78" s="36"/>
      <c r="G78" s="131"/>
      <c r="H78" s="132"/>
      <c r="I78" s="33"/>
      <c r="J78" s="128"/>
      <c r="K78" s="127">
        <v>1</v>
      </c>
      <c r="L78" s="128"/>
      <c r="M78" s="127"/>
      <c r="N78" s="128"/>
      <c r="O78" s="127"/>
      <c r="P78" s="128"/>
      <c r="Q78" s="127"/>
      <c r="R78" s="38">
        <f t="shared" si="7"/>
        <v>1</v>
      </c>
      <c r="S78" s="124">
        <f t="shared" si="4"/>
        <v>1</v>
      </c>
      <c r="T78" s="97">
        <f t="shared" si="5"/>
        <v>1</v>
      </c>
      <c r="U78" s="125">
        <f t="shared" si="6"/>
        <v>0.3333333333333333</v>
      </c>
    </row>
    <row r="79" spans="1:21" ht="16.5">
      <c r="A79" s="40" t="s">
        <v>74</v>
      </c>
      <c r="B79" s="41">
        <v>11</v>
      </c>
      <c r="C79" s="129">
        <v>10</v>
      </c>
      <c r="D79" s="36">
        <v>5</v>
      </c>
      <c r="E79" s="37">
        <v>12</v>
      </c>
      <c r="F79" s="36">
        <v>5</v>
      </c>
      <c r="G79" s="37">
        <v>5</v>
      </c>
      <c r="H79" s="36">
        <v>8</v>
      </c>
      <c r="I79" s="33"/>
      <c r="J79" s="32">
        <v>6</v>
      </c>
      <c r="K79" s="33">
        <v>9</v>
      </c>
      <c r="L79" s="32">
        <v>2</v>
      </c>
      <c r="M79" s="33">
        <v>6</v>
      </c>
      <c r="N79" s="32">
        <v>2</v>
      </c>
      <c r="O79" s="33">
        <v>3</v>
      </c>
      <c r="P79" s="32">
        <v>4</v>
      </c>
      <c r="Q79" s="33">
        <v>1</v>
      </c>
      <c r="R79" s="38">
        <f t="shared" si="7"/>
        <v>89</v>
      </c>
      <c r="S79" s="124">
        <f t="shared" si="4"/>
        <v>15</v>
      </c>
      <c r="T79" s="97">
        <f t="shared" si="5"/>
        <v>89</v>
      </c>
      <c r="U79" s="125">
        <f t="shared" si="6"/>
        <v>29.666666666666668</v>
      </c>
    </row>
    <row r="80" spans="1:21" ht="16.5">
      <c r="A80" s="40" t="s">
        <v>75</v>
      </c>
      <c r="B80" s="41">
        <v>9</v>
      </c>
      <c r="C80" s="129">
        <v>12</v>
      </c>
      <c r="D80" s="36">
        <v>9</v>
      </c>
      <c r="E80" s="37">
        <v>5</v>
      </c>
      <c r="F80" s="36">
        <v>14</v>
      </c>
      <c r="G80" s="37">
        <v>6</v>
      </c>
      <c r="H80" s="36">
        <v>6</v>
      </c>
      <c r="I80" s="33"/>
      <c r="J80" s="32">
        <v>9</v>
      </c>
      <c r="K80" s="33">
        <v>12</v>
      </c>
      <c r="L80" s="128">
        <v>4</v>
      </c>
      <c r="M80" s="127">
        <v>6</v>
      </c>
      <c r="N80" s="128">
        <v>1</v>
      </c>
      <c r="O80" s="127">
        <v>4</v>
      </c>
      <c r="P80" s="128">
        <v>2</v>
      </c>
      <c r="Q80" s="127">
        <v>5</v>
      </c>
      <c r="R80" s="38">
        <f t="shared" si="7"/>
        <v>104</v>
      </c>
      <c r="S80" s="124">
        <f t="shared" si="4"/>
        <v>15</v>
      </c>
      <c r="T80" s="97">
        <f t="shared" si="5"/>
        <v>104</v>
      </c>
      <c r="U80" s="125">
        <f t="shared" si="6"/>
        <v>34.666666666666664</v>
      </c>
    </row>
    <row r="81" spans="1:21" ht="16.5">
      <c r="A81" s="40" t="s">
        <v>76</v>
      </c>
      <c r="B81" s="41"/>
      <c r="C81" s="129"/>
      <c r="D81" s="36"/>
      <c r="E81" s="37"/>
      <c r="F81" s="36">
        <v>3</v>
      </c>
      <c r="G81" s="37"/>
      <c r="H81" s="36"/>
      <c r="I81" s="33"/>
      <c r="J81" s="128"/>
      <c r="K81" s="127"/>
      <c r="L81" s="128"/>
      <c r="M81" s="127">
        <v>1</v>
      </c>
      <c r="N81" s="128">
        <v>1</v>
      </c>
      <c r="O81" s="127"/>
      <c r="P81" s="128"/>
      <c r="Q81" s="127"/>
      <c r="R81" s="38">
        <f t="shared" si="7"/>
        <v>5</v>
      </c>
      <c r="S81" s="124">
        <f t="shared" si="4"/>
        <v>3</v>
      </c>
      <c r="T81" s="97">
        <f t="shared" si="5"/>
        <v>5</v>
      </c>
      <c r="U81" s="125">
        <f t="shared" si="6"/>
        <v>1.6666666666666667</v>
      </c>
    </row>
    <row r="82" spans="1:21" ht="16.5">
      <c r="A82" s="40" t="s">
        <v>171</v>
      </c>
      <c r="B82" s="41"/>
      <c r="C82" s="129"/>
      <c r="D82" s="36"/>
      <c r="E82" s="37"/>
      <c r="F82" s="36"/>
      <c r="G82" s="37"/>
      <c r="H82" s="36"/>
      <c r="I82" s="33"/>
      <c r="J82" s="32"/>
      <c r="K82" s="127"/>
      <c r="L82" s="128"/>
      <c r="M82" s="127">
        <v>2</v>
      </c>
      <c r="N82" s="128"/>
      <c r="O82" s="127"/>
      <c r="P82" s="128"/>
      <c r="Q82" s="127"/>
      <c r="R82" s="38">
        <f t="shared" si="7"/>
        <v>2</v>
      </c>
      <c r="S82" s="124">
        <f t="shared" si="4"/>
        <v>1</v>
      </c>
      <c r="T82" s="97">
        <f t="shared" si="5"/>
        <v>2</v>
      </c>
      <c r="U82" s="125">
        <f t="shared" si="6"/>
        <v>0.6666666666666666</v>
      </c>
    </row>
    <row r="83" spans="1:21" ht="16.5">
      <c r="A83" s="40" t="s">
        <v>77</v>
      </c>
      <c r="B83" s="41"/>
      <c r="C83" s="129">
        <v>1</v>
      </c>
      <c r="D83" s="36"/>
      <c r="E83" s="37">
        <v>1</v>
      </c>
      <c r="F83" s="36"/>
      <c r="G83" s="37"/>
      <c r="H83" s="36"/>
      <c r="I83" s="33"/>
      <c r="J83" s="32"/>
      <c r="K83" s="127">
        <v>4</v>
      </c>
      <c r="L83" s="128">
        <v>1</v>
      </c>
      <c r="M83" s="127">
        <v>5</v>
      </c>
      <c r="N83" s="128"/>
      <c r="O83" s="127"/>
      <c r="P83" s="128"/>
      <c r="Q83" s="127">
        <v>2</v>
      </c>
      <c r="R83" s="38">
        <f t="shared" si="7"/>
        <v>14</v>
      </c>
      <c r="S83" s="124">
        <f t="shared" si="4"/>
        <v>6</v>
      </c>
      <c r="T83" s="97">
        <f t="shared" si="5"/>
        <v>14</v>
      </c>
      <c r="U83" s="125">
        <f t="shared" si="6"/>
        <v>4.666666666666667</v>
      </c>
    </row>
    <row r="84" spans="1:21" ht="16.5">
      <c r="A84" s="40" t="s">
        <v>78</v>
      </c>
      <c r="B84" s="41">
        <v>1</v>
      </c>
      <c r="C84" s="129"/>
      <c r="D84" s="36"/>
      <c r="E84" s="37"/>
      <c r="F84" s="36"/>
      <c r="G84" s="37"/>
      <c r="H84" s="36"/>
      <c r="I84" s="33"/>
      <c r="J84" s="32"/>
      <c r="K84" s="33"/>
      <c r="L84" s="32"/>
      <c r="M84" s="33">
        <v>3</v>
      </c>
      <c r="N84" s="32"/>
      <c r="O84" s="33"/>
      <c r="P84" s="32"/>
      <c r="Q84" s="33"/>
      <c r="R84" s="38">
        <f t="shared" si="7"/>
        <v>4</v>
      </c>
      <c r="S84" s="124">
        <f t="shared" si="4"/>
        <v>2</v>
      </c>
      <c r="T84" s="97">
        <f t="shared" si="5"/>
        <v>4</v>
      </c>
      <c r="U84" s="125">
        <f t="shared" si="6"/>
        <v>1.3333333333333333</v>
      </c>
    </row>
    <row r="85" spans="1:21" ht="16.5">
      <c r="A85" s="40" t="s">
        <v>212</v>
      </c>
      <c r="B85" s="41"/>
      <c r="C85" s="129"/>
      <c r="D85" s="36"/>
      <c r="E85" s="37"/>
      <c r="F85" s="36"/>
      <c r="G85" s="37"/>
      <c r="H85" s="36"/>
      <c r="I85" s="33"/>
      <c r="J85" s="128"/>
      <c r="K85" s="127"/>
      <c r="L85" s="128"/>
      <c r="M85" s="127">
        <v>1</v>
      </c>
      <c r="N85" s="128"/>
      <c r="O85" s="127"/>
      <c r="P85" s="128"/>
      <c r="Q85" s="127"/>
      <c r="R85" s="38">
        <f t="shared" si="7"/>
        <v>1</v>
      </c>
      <c r="S85" s="124">
        <f t="shared" si="4"/>
        <v>1</v>
      </c>
      <c r="T85" s="97">
        <f t="shared" si="5"/>
        <v>1</v>
      </c>
      <c r="U85" s="125">
        <f t="shared" si="6"/>
        <v>0.3333333333333333</v>
      </c>
    </row>
    <row r="86" spans="1:21" ht="16.5">
      <c r="A86" s="40" t="s">
        <v>79</v>
      </c>
      <c r="B86" s="41">
        <v>4</v>
      </c>
      <c r="C86" s="129">
        <v>3</v>
      </c>
      <c r="D86" s="36">
        <v>2</v>
      </c>
      <c r="E86" s="37">
        <v>5</v>
      </c>
      <c r="F86" s="36">
        <v>7</v>
      </c>
      <c r="G86" s="37">
        <v>3</v>
      </c>
      <c r="H86" s="132">
        <v>2</v>
      </c>
      <c r="I86" s="33"/>
      <c r="J86" s="128">
        <v>1</v>
      </c>
      <c r="K86" s="127">
        <v>2</v>
      </c>
      <c r="L86" s="128">
        <v>9</v>
      </c>
      <c r="M86" s="127">
        <v>9</v>
      </c>
      <c r="N86" s="128">
        <v>13</v>
      </c>
      <c r="O86" s="127">
        <v>14</v>
      </c>
      <c r="P86" s="128">
        <v>3</v>
      </c>
      <c r="Q86" s="127">
        <v>4</v>
      </c>
      <c r="R86" s="38">
        <f t="shared" si="7"/>
        <v>81</v>
      </c>
      <c r="S86" s="124">
        <f t="shared" si="4"/>
        <v>15</v>
      </c>
      <c r="T86" s="97">
        <f t="shared" si="5"/>
        <v>81</v>
      </c>
      <c r="U86" s="125">
        <f t="shared" si="6"/>
        <v>27</v>
      </c>
    </row>
    <row r="87" spans="1:21" ht="16.5">
      <c r="A87" s="40" t="s">
        <v>80</v>
      </c>
      <c r="B87" s="41">
        <v>5</v>
      </c>
      <c r="C87" s="129">
        <v>4</v>
      </c>
      <c r="D87" s="36">
        <v>6</v>
      </c>
      <c r="E87" s="37">
        <v>6</v>
      </c>
      <c r="F87" s="36">
        <v>12</v>
      </c>
      <c r="G87" s="37">
        <v>1</v>
      </c>
      <c r="H87" s="36">
        <v>8</v>
      </c>
      <c r="I87" s="33"/>
      <c r="J87" s="32">
        <v>8</v>
      </c>
      <c r="K87" s="33">
        <v>1</v>
      </c>
      <c r="L87" s="32">
        <v>11</v>
      </c>
      <c r="M87" s="33">
        <v>2</v>
      </c>
      <c r="N87" s="32">
        <v>16</v>
      </c>
      <c r="O87" s="127">
        <v>13</v>
      </c>
      <c r="P87" s="32">
        <v>14</v>
      </c>
      <c r="Q87" s="127">
        <v>3</v>
      </c>
      <c r="R87" s="38">
        <f t="shared" si="7"/>
        <v>110</v>
      </c>
      <c r="S87" s="124">
        <f t="shared" si="4"/>
        <v>15</v>
      </c>
      <c r="T87" s="97">
        <f t="shared" si="5"/>
        <v>110</v>
      </c>
      <c r="U87" s="125">
        <f t="shared" si="6"/>
        <v>36.666666666666664</v>
      </c>
    </row>
    <row r="88" spans="1:21" ht="16.5">
      <c r="A88" s="40" t="s">
        <v>81</v>
      </c>
      <c r="B88" s="41">
        <v>8</v>
      </c>
      <c r="C88" s="129">
        <v>4</v>
      </c>
      <c r="D88" s="36">
        <v>11</v>
      </c>
      <c r="E88" s="37">
        <v>8</v>
      </c>
      <c r="F88" s="36">
        <v>8</v>
      </c>
      <c r="G88" s="37">
        <v>5</v>
      </c>
      <c r="H88" s="132">
        <v>6</v>
      </c>
      <c r="I88" s="33"/>
      <c r="J88" s="128">
        <v>9</v>
      </c>
      <c r="K88" s="127">
        <v>6</v>
      </c>
      <c r="L88" s="128">
        <v>15</v>
      </c>
      <c r="M88" s="127">
        <v>4</v>
      </c>
      <c r="N88" s="128">
        <v>11</v>
      </c>
      <c r="O88" s="127">
        <v>9</v>
      </c>
      <c r="P88" s="128">
        <v>9</v>
      </c>
      <c r="Q88" s="127">
        <v>4</v>
      </c>
      <c r="R88" s="38">
        <f t="shared" si="7"/>
        <v>117</v>
      </c>
      <c r="S88" s="124">
        <f t="shared" si="4"/>
        <v>15</v>
      </c>
      <c r="T88" s="97">
        <f t="shared" si="5"/>
        <v>117</v>
      </c>
      <c r="U88" s="125">
        <f t="shared" si="6"/>
        <v>39</v>
      </c>
    </row>
    <row r="89" spans="1:21" ht="16.5">
      <c r="A89" s="43" t="s">
        <v>82</v>
      </c>
      <c r="B89" s="41">
        <v>3</v>
      </c>
      <c r="C89" s="129">
        <v>2</v>
      </c>
      <c r="D89" s="36">
        <v>2</v>
      </c>
      <c r="E89" s="37">
        <v>2</v>
      </c>
      <c r="F89" s="36"/>
      <c r="G89" s="131">
        <v>2</v>
      </c>
      <c r="H89" s="132">
        <v>6</v>
      </c>
      <c r="I89" s="33"/>
      <c r="J89" s="128">
        <v>3</v>
      </c>
      <c r="K89" s="127">
        <v>6</v>
      </c>
      <c r="L89" s="128">
        <v>2</v>
      </c>
      <c r="M89" s="127"/>
      <c r="N89" s="128"/>
      <c r="O89" s="127"/>
      <c r="P89" s="128">
        <v>2</v>
      </c>
      <c r="Q89" s="127">
        <v>2</v>
      </c>
      <c r="R89" s="38">
        <f t="shared" si="7"/>
        <v>32</v>
      </c>
      <c r="S89" s="124">
        <f t="shared" si="4"/>
        <v>11</v>
      </c>
      <c r="T89" s="97">
        <f t="shared" si="5"/>
        <v>32</v>
      </c>
      <c r="U89" s="125">
        <f t="shared" si="6"/>
        <v>10.666666666666666</v>
      </c>
    </row>
    <row r="90" spans="1:21" ht="16.5">
      <c r="A90" s="46" t="s">
        <v>83</v>
      </c>
      <c r="B90" s="41">
        <v>13</v>
      </c>
      <c r="C90" s="129">
        <v>17</v>
      </c>
      <c r="D90" s="36">
        <v>16</v>
      </c>
      <c r="E90" s="37">
        <v>16</v>
      </c>
      <c r="F90" s="36">
        <v>7</v>
      </c>
      <c r="G90" s="37">
        <v>9</v>
      </c>
      <c r="H90" s="36">
        <v>12</v>
      </c>
      <c r="I90" s="33"/>
      <c r="J90" s="32">
        <v>16</v>
      </c>
      <c r="K90" s="33">
        <v>9</v>
      </c>
      <c r="L90" s="32">
        <v>18</v>
      </c>
      <c r="M90" s="127">
        <v>6</v>
      </c>
      <c r="N90" s="32">
        <v>20</v>
      </c>
      <c r="O90" s="33">
        <v>20</v>
      </c>
      <c r="P90" s="32">
        <v>19</v>
      </c>
      <c r="Q90" s="33">
        <v>6</v>
      </c>
      <c r="R90" s="38">
        <f t="shared" si="7"/>
        <v>204</v>
      </c>
      <c r="S90" s="124">
        <f t="shared" si="4"/>
        <v>15</v>
      </c>
      <c r="T90" s="97">
        <f t="shared" si="5"/>
        <v>204</v>
      </c>
      <c r="U90" s="125">
        <f t="shared" si="6"/>
        <v>68</v>
      </c>
    </row>
    <row r="91" spans="1:21" ht="16.5">
      <c r="A91" s="46" t="s">
        <v>84</v>
      </c>
      <c r="B91" s="41">
        <v>4</v>
      </c>
      <c r="C91" s="129">
        <v>2</v>
      </c>
      <c r="D91" s="36">
        <v>5</v>
      </c>
      <c r="E91" s="37">
        <v>5</v>
      </c>
      <c r="F91" s="36"/>
      <c r="G91" s="37">
        <v>2</v>
      </c>
      <c r="H91" s="36"/>
      <c r="I91" s="33"/>
      <c r="J91" s="32">
        <v>3</v>
      </c>
      <c r="K91" s="33">
        <v>2</v>
      </c>
      <c r="L91" s="128">
        <v>7</v>
      </c>
      <c r="M91" s="127"/>
      <c r="N91" s="128">
        <v>7</v>
      </c>
      <c r="O91" s="127">
        <v>4</v>
      </c>
      <c r="P91" s="128">
        <v>10</v>
      </c>
      <c r="Q91" s="127">
        <v>3</v>
      </c>
      <c r="R91" s="38">
        <f t="shared" si="7"/>
        <v>54</v>
      </c>
      <c r="S91" s="124">
        <f t="shared" si="4"/>
        <v>12</v>
      </c>
      <c r="T91" s="97">
        <f t="shared" si="5"/>
        <v>54</v>
      </c>
      <c r="U91" s="125">
        <f t="shared" si="6"/>
        <v>18</v>
      </c>
    </row>
    <row r="92" spans="1:21" ht="16.5">
      <c r="A92" s="46" t="s">
        <v>85</v>
      </c>
      <c r="B92" s="41">
        <v>6</v>
      </c>
      <c r="C92" s="129">
        <v>3</v>
      </c>
      <c r="D92" s="36">
        <v>5</v>
      </c>
      <c r="E92" s="37">
        <v>4</v>
      </c>
      <c r="F92" s="36">
        <v>1</v>
      </c>
      <c r="G92" s="37">
        <v>4</v>
      </c>
      <c r="H92" s="132">
        <v>6</v>
      </c>
      <c r="I92" s="33"/>
      <c r="J92" s="32">
        <v>2</v>
      </c>
      <c r="K92" s="127">
        <v>1</v>
      </c>
      <c r="L92" s="128">
        <v>8</v>
      </c>
      <c r="M92" s="127"/>
      <c r="N92" s="128">
        <v>3</v>
      </c>
      <c r="O92" s="127">
        <v>1</v>
      </c>
      <c r="P92" s="128">
        <v>9</v>
      </c>
      <c r="Q92" s="127">
        <v>1</v>
      </c>
      <c r="R92" s="38">
        <f t="shared" si="7"/>
        <v>54</v>
      </c>
      <c r="S92" s="124">
        <f t="shared" si="4"/>
        <v>14</v>
      </c>
      <c r="T92" s="97">
        <f t="shared" si="5"/>
        <v>54</v>
      </c>
      <c r="U92" s="125">
        <f t="shared" si="6"/>
        <v>18</v>
      </c>
    </row>
    <row r="93" spans="1:21" ht="16.5">
      <c r="A93" s="46" t="s">
        <v>86</v>
      </c>
      <c r="B93" s="41"/>
      <c r="C93" s="129"/>
      <c r="D93" s="36"/>
      <c r="E93" s="37">
        <v>2</v>
      </c>
      <c r="F93" s="36"/>
      <c r="G93" s="131">
        <v>1</v>
      </c>
      <c r="H93" s="36"/>
      <c r="I93" s="33"/>
      <c r="J93" s="32">
        <v>1</v>
      </c>
      <c r="K93" s="127"/>
      <c r="L93" s="128"/>
      <c r="M93" s="127"/>
      <c r="N93" s="128">
        <v>1</v>
      </c>
      <c r="O93" s="127">
        <v>1</v>
      </c>
      <c r="P93" s="128">
        <v>1</v>
      </c>
      <c r="Q93" s="127"/>
      <c r="R93" s="38">
        <f t="shared" si="7"/>
        <v>7</v>
      </c>
      <c r="S93" s="124">
        <f t="shared" si="4"/>
        <v>6</v>
      </c>
      <c r="T93" s="97">
        <f t="shared" si="5"/>
        <v>7</v>
      </c>
      <c r="U93" s="125">
        <f t="shared" si="6"/>
        <v>2.3333333333333335</v>
      </c>
    </row>
    <row r="94" spans="1:21" ht="16.5">
      <c r="A94" s="46" t="s">
        <v>87</v>
      </c>
      <c r="B94" s="41">
        <v>13</v>
      </c>
      <c r="C94" s="129">
        <v>9</v>
      </c>
      <c r="D94" s="36">
        <v>19</v>
      </c>
      <c r="E94" s="37">
        <v>15</v>
      </c>
      <c r="F94" s="36">
        <v>1</v>
      </c>
      <c r="G94" s="131">
        <v>13</v>
      </c>
      <c r="H94" s="132">
        <v>9</v>
      </c>
      <c r="I94" s="33"/>
      <c r="J94" s="128">
        <v>12</v>
      </c>
      <c r="K94" s="127">
        <v>17</v>
      </c>
      <c r="L94" s="128">
        <v>17</v>
      </c>
      <c r="M94" s="127">
        <v>9</v>
      </c>
      <c r="N94" s="128">
        <v>17</v>
      </c>
      <c r="O94" s="127">
        <v>17</v>
      </c>
      <c r="P94" s="128">
        <v>19</v>
      </c>
      <c r="Q94" s="127">
        <v>7</v>
      </c>
      <c r="R94" s="38">
        <f t="shared" si="7"/>
        <v>194</v>
      </c>
      <c r="S94" s="124">
        <f t="shared" si="4"/>
        <v>15</v>
      </c>
      <c r="T94" s="97">
        <f t="shared" si="5"/>
        <v>194</v>
      </c>
      <c r="U94" s="125">
        <f t="shared" si="6"/>
        <v>64.66666666666667</v>
      </c>
    </row>
    <row r="95" spans="1:21" ht="16.5">
      <c r="A95" s="46" t="s">
        <v>88</v>
      </c>
      <c r="B95" s="41"/>
      <c r="C95" s="129"/>
      <c r="D95" s="36"/>
      <c r="E95" s="37"/>
      <c r="F95" s="36"/>
      <c r="G95" s="131"/>
      <c r="H95" s="132">
        <v>1</v>
      </c>
      <c r="I95" s="33"/>
      <c r="J95" s="128">
        <v>1</v>
      </c>
      <c r="K95" s="127"/>
      <c r="L95" s="128">
        <v>3</v>
      </c>
      <c r="M95" s="127"/>
      <c r="N95" s="128">
        <v>1</v>
      </c>
      <c r="O95" s="127">
        <v>7</v>
      </c>
      <c r="P95" s="128">
        <v>2</v>
      </c>
      <c r="Q95" s="127"/>
      <c r="R95" s="38">
        <f t="shared" si="7"/>
        <v>15</v>
      </c>
      <c r="S95" s="124">
        <f t="shared" si="4"/>
        <v>6</v>
      </c>
      <c r="T95" s="97">
        <f t="shared" si="5"/>
        <v>15</v>
      </c>
      <c r="U95" s="125">
        <f t="shared" si="6"/>
        <v>5</v>
      </c>
    </row>
    <row r="96" spans="1:21" ht="16.5">
      <c r="A96" s="46" t="s">
        <v>93</v>
      </c>
      <c r="B96" s="41"/>
      <c r="C96" s="129"/>
      <c r="D96" s="36"/>
      <c r="E96" s="37"/>
      <c r="F96" s="36"/>
      <c r="G96" s="131">
        <v>2</v>
      </c>
      <c r="H96" s="132">
        <v>1</v>
      </c>
      <c r="I96" s="33"/>
      <c r="J96" s="128"/>
      <c r="K96" s="127"/>
      <c r="L96" s="128"/>
      <c r="M96" s="127"/>
      <c r="N96" s="128"/>
      <c r="O96" s="127"/>
      <c r="P96" s="128"/>
      <c r="Q96" s="127"/>
      <c r="R96" s="38">
        <f t="shared" si="7"/>
        <v>3</v>
      </c>
      <c r="S96" s="124">
        <f t="shared" si="4"/>
        <v>2</v>
      </c>
      <c r="T96" s="97">
        <f t="shared" si="5"/>
        <v>3</v>
      </c>
      <c r="U96" s="125">
        <f t="shared" si="6"/>
        <v>1</v>
      </c>
    </row>
    <row r="97" spans="1:21" ht="16.5">
      <c r="A97" s="46" t="s">
        <v>172</v>
      </c>
      <c r="B97" s="44"/>
      <c r="C97" s="133"/>
      <c r="D97" s="36"/>
      <c r="E97" s="37"/>
      <c r="F97" s="36"/>
      <c r="G97" s="131"/>
      <c r="H97" s="132"/>
      <c r="I97" s="33"/>
      <c r="J97" s="32"/>
      <c r="K97" s="127"/>
      <c r="L97" s="128"/>
      <c r="M97" s="127"/>
      <c r="N97" s="128">
        <v>1</v>
      </c>
      <c r="O97" s="127"/>
      <c r="P97" s="128"/>
      <c r="Q97" s="127"/>
      <c r="R97" s="38">
        <f t="shared" si="7"/>
        <v>1</v>
      </c>
      <c r="S97" s="124">
        <f t="shared" si="4"/>
        <v>1</v>
      </c>
      <c r="T97" s="97">
        <f t="shared" si="5"/>
        <v>1</v>
      </c>
      <c r="U97" s="125">
        <f t="shared" si="6"/>
        <v>0.3333333333333333</v>
      </c>
    </row>
    <row r="98" spans="1:21" ht="16.5">
      <c r="A98" s="46" t="s">
        <v>90</v>
      </c>
      <c r="B98" s="41"/>
      <c r="C98" s="129"/>
      <c r="D98" s="36">
        <v>1</v>
      </c>
      <c r="E98" s="37"/>
      <c r="F98" s="36"/>
      <c r="G98" s="131"/>
      <c r="H98" s="132"/>
      <c r="I98" s="33"/>
      <c r="J98" s="128">
        <v>1</v>
      </c>
      <c r="K98" s="127"/>
      <c r="L98" s="128"/>
      <c r="M98" s="127"/>
      <c r="N98" s="128">
        <v>1</v>
      </c>
      <c r="O98" s="127">
        <v>1</v>
      </c>
      <c r="P98" s="128"/>
      <c r="Q98" s="127"/>
      <c r="R98" s="38">
        <f t="shared" si="7"/>
        <v>4</v>
      </c>
      <c r="S98" s="124">
        <f t="shared" si="4"/>
        <v>4</v>
      </c>
      <c r="T98" s="97">
        <f t="shared" si="5"/>
        <v>4</v>
      </c>
      <c r="U98" s="125">
        <f t="shared" si="6"/>
        <v>1.3333333333333333</v>
      </c>
    </row>
    <row r="99" spans="1:21" ht="16.5">
      <c r="A99" s="46" t="s">
        <v>89</v>
      </c>
      <c r="B99" s="41"/>
      <c r="C99" s="129"/>
      <c r="D99" s="36">
        <v>5</v>
      </c>
      <c r="E99" s="37">
        <v>1</v>
      </c>
      <c r="F99" s="36"/>
      <c r="G99" s="131">
        <v>2</v>
      </c>
      <c r="H99" s="132"/>
      <c r="I99" s="33"/>
      <c r="J99" s="128"/>
      <c r="K99" s="127">
        <v>2</v>
      </c>
      <c r="L99" s="128">
        <v>6</v>
      </c>
      <c r="M99" s="127"/>
      <c r="N99" s="128">
        <v>6</v>
      </c>
      <c r="O99" s="127">
        <v>3</v>
      </c>
      <c r="P99" s="128">
        <v>2</v>
      </c>
      <c r="Q99" s="127"/>
      <c r="R99" s="38">
        <f t="shared" si="7"/>
        <v>27</v>
      </c>
      <c r="S99" s="124">
        <f t="shared" si="4"/>
        <v>8</v>
      </c>
      <c r="T99" s="97">
        <f t="shared" si="5"/>
        <v>27</v>
      </c>
      <c r="U99" s="125">
        <f t="shared" si="6"/>
        <v>9</v>
      </c>
    </row>
    <row r="100" spans="1:21" ht="16.5">
      <c r="A100" s="46" t="s">
        <v>91</v>
      </c>
      <c r="B100" s="41"/>
      <c r="C100" s="129"/>
      <c r="D100" s="36">
        <v>1</v>
      </c>
      <c r="E100" s="37">
        <v>1</v>
      </c>
      <c r="F100" s="36"/>
      <c r="G100" s="131"/>
      <c r="H100" s="132"/>
      <c r="I100" s="33"/>
      <c r="J100" s="128"/>
      <c r="K100" s="127"/>
      <c r="L100" s="128"/>
      <c r="M100" s="127"/>
      <c r="N100" s="128"/>
      <c r="O100" s="127">
        <v>1</v>
      </c>
      <c r="P100" s="128"/>
      <c r="Q100" s="127"/>
      <c r="R100" s="38">
        <f t="shared" si="7"/>
        <v>3</v>
      </c>
      <c r="S100" s="124">
        <f t="shared" si="4"/>
        <v>3</v>
      </c>
      <c r="T100" s="97">
        <f t="shared" si="5"/>
        <v>3</v>
      </c>
      <c r="U100" s="125">
        <f t="shared" si="6"/>
        <v>1</v>
      </c>
    </row>
    <row r="101" spans="1:21" ht="16.5">
      <c r="A101" s="46" t="s">
        <v>94</v>
      </c>
      <c r="B101" s="41"/>
      <c r="C101" s="129"/>
      <c r="D101" s="36"/>
      <c r="E101" s="37"/>
      <c r="F101" s="36"/>
      <c r="G101" s="37"/>
      <c r="H101" s="36"/>
      <c r="I101" s="33"/>
      <c r="J101" s="128"/>
      <c r="K101" s="127"/>
      <c r="L101" s="128"/>
      <c r="M101" s="127">
        <v>1</v>
      </c>
      <c r="N101" s="128"/>
      <c r="O101" s="127"/>
      <c r="P101" s="128"/>
      <c r="Q101" s="127"/>
      <c r="R101" s="38">
        <f t="shared" si="7"/>
        <v>1</v>
      </c>
      <c r="S101" s="124">
        <f t="shared" si="4"/>
        <v>1</v>
      </c>
      <c r="T101" s="97">
        <f t="shared" si="5"/>
        <v>1</v>
      </c>
      <c r="U101" s="125">
        <f t="shared" si="6"/>
        <v>0.3333333333333333</v>
      </c>
    </row>
    <row r="102" spans="1:21" ht="16.5">
      <c r="A102" s="46" t="s">
        <v>213</v>
      </c>
      <c r="B102" s="41"/>
      <c r="C102" s="129"/>
      <c r="D102" s="36"/>
      <c r="E102" s="37"/>
      <c r="F102" s="36"/>
      <c r="G102" s="131"/>
      <c r="H102" s="132"/>
      <c r="I102" s="33"/>
      <c r="J102" s="128"/>
      <c r="K102" s="127"/>
      <c r="L102" s="128">
        <v>1</v>
      </c>
      <c r="M102" s="127">
        <v>1</v>
      </c>
      <c r="N102" s="128"/>
      <c r="O102" s="127">
        <v>1</v>
      </c>
      <c r="P102" s="128"/>
      <c r="Q102" s="127"/>
      <c r="R102" s="38">
        <f t="shared" si="7"/>
        <v>3</v>
      </c>
      <c r="S102" s="124">
        <f t="shared" si="4"/>
        <v>3</v>
      </c>
      <c r="T102" s="97">
        <f t="shared" si="5"/>
        <v>3</v>
      </c>
      <c r="U102" s="125">
        <f t="shared" si="6"/>
        <v>1</v>
      </c>
    </row>
    <row r="103" spans="1:21" ht="16.5">
      <c r="A103" s="46" t="s">
        <v>214</v>
      </c>
      <c r="B103" s="41"/>
      <c r="C103" s="129"/>
      <c r="D103" s="36"/>
      <c r="E103" s="37"/>
      <c r="F103" s="36"/>
      <c r="G103" s="37"/>
      <c r="H103" s="36"/>
      <c r="I103" s="33"/>
      <c r="J103" s="32"/>
      <c r="K103" s="33"/>
      <c r="L103" s="128"/>
      <c r="M103" s="127">
        <v>8</v>
      </c>
      <c r="N103" s="128"/>
      <c r="O103" s="127"/>
      <c r="P103" s="128"/>
      <c r="Q103" s="127"/>
      <c r="R103" s="38">
        <f t="shared" si="7"/>
        <v>8</v>
      </c>
      <c r="S103" s="124">
        <f t="shared" si="4"/>
        <v>1</v>
      </c>
      <c r="T103" s="97">
        <f t="shared" si="5"/>
        <v>8</v>
      </c>
      <c r="U103" s="125">
        <f t="shared" si="6"/>
        <v>2.6666666666666665</v>
      </c>
    </row>
    <row r="104" spans="1:21" ht="16.5">
      <c r="A104" s="46" t="s">
        <v>95</v>
      </c>
      <c r="B104" s="41">
        <v>1</v>
      </c>
      <c r="C104" s="129"/>
      <c r="D104" s="36">
        <v>2</v>
      </c>
      <c r="E104" s="37">
        <v>2</v>
      </c>
      <c r="F104" s="36"/>
      <c r="G104" s="37"/>
      <c r="H104" s="36"/>
      <c r="I104" s="33"/>
      <c r="J104" s="32">
        <v>4</v>
      </c>
      <c r="K104" s="33"/>
      <c r="L104" s="32"/>
      <c r="M104" s="33"/>
      <c r="N104" s="32"/>
      <c r="O104" s="127"/>
      <c r="P104" s="32"/>
      <c r="Q104" s="127"/>
      <c r="R104" s="38">
        <f t="shared" si="7"/>
        <v>9</v>
      </c>
      <c r="S104" s="124">
        <f t="shared" si="4"/>
        <v>4</v>
      </c>
      <c r="T104" s="97">
        <f t="shared" si="5"/>
        <v>9</v>
      </c>
      <c r="U104" s="125">
        <f t="shared" si="6"/>
        <v>3</v>
      </c>
    </row>
    <row r="105" spans="1:21" ht="16.5">
      <c r="A105" s="47" t="s">
        <v>96</v>
      </c>
      <c r="B105" s="41"/>
      <c r="C105" s="129"/>
      <c r="D105" s="36"/>
      <c r="E105" s="37">
        <v>1</v>
      </c>
      <c r="F105" s="36"/>
      <c r="G105" s="37"/>
      <c r="H105" s="36"/>
      <c r="I105" s="33"/>
      <c r="J105" s="32">
        <v>1</v>
      </c>
      <c r="K105" s="33"/>
      <c r="L105" s="128">
        <v>3</v>
      </c>
      <c r="M105" s="127">
        <v>1</v>
      </c>
      <c r="N105" s="128">
        <v>8</v>
      </c>
      <c r="O105" s="127">
        <v>3</v>
      </c>
      <c r="P105" s="128">
        <v>3</v>
      </c>
      <c r="Q105" s="127"/>
      <c r="R105" s="38">
        <f t="shared" si="7"/>
        <v>20</v>
      </c>
      <c r="S105" s="124">
        <f t="shared" si="4"/>
        <v>7</v>
      </c>
      <c r="T105" s="97">
        <f t="shared" si="5"/>
        <v>20</v>
      </c>
      <c r="U105" s="125">
        <f t="shared" si="6"/>
        <v>6.666666666666667</v>
      </c>
    </row>
    <row r="106" spans="1:21" ht="16.5">
      <c r="A106" s="47" t="s">
        <v>97</v>
      </c>
      <c r="B106" s="41"/>
      <c r="C106" s="129"/>
      <c r="D106" s="36">
        <v>1</v>
      </c>
      <c r="E106" s="37"/>
      <c r="F106" s="36"/>
      <c r="G106" s="37">
        <v>1</v>
      </c>
      <c r="H106" s="36"/>
      <c r="I106" s="33"/>
      <c r="J106" s="128"/>
      <c r="K106" s="127"/>
      <c r="L106" s="128"/>
      <c r="M106" s="127"/>
      <c r="N106" s="128"/>
      <c r="O106" s="127"/>
      <c r="P106" s="128"/>
      <c r="Q106" s="127"/>
      <c r="R106" s="38">
        <f t="shared" si="7"/>
        <v>2</v>
      </c>
      <c r="S106" s="124">
        <f t="shared" si="4"/>
        <v>2</v>
      </c>
      <c r="T106" s="97">
        <f t="shared" si="5"/>
        <v>2</v>
      </c>
      <c r="U106" s="125">
        <f t="shared" si="6"/>
        <v>0.6666666666666666</v>
      </c>
    </row>
    <row r="107" spans="1:21" ht="16.5">
      <c r="A107" s="50"/>
      <c r="B107" s="102"/>
      <c r="C107" s="102"/>
      <c r="D107" s="52"/>
      <c r="E107" s="53"/>
      <c r="F107" s="54"/>
      <c r="G107" s="138"/>
      <c r="H107" s="53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05"/>
      <c r="U107" s="105"/>
    </row>
    <row r="108" spans="1:21" ht="16.5">
      <c r="A108" s="56" t="s">
        <v>241</v>
      </c>
      <c r="B108" s="57">
        <f>SUM(B9:B106)</f>
        <v>164</v>
      </c>
      <c r="C108" s="57">
        <f aca="true" t="shared" si="8" ref="C108:R108">SUM(C9:C106)</f>
        <v>138</v>
      </c>
      <c r="D108" s="57">
        <f t="shared" si="8"/>
        <v>163</v>
      </c>
      <c r="E108" s="57">
        <f t="shared" si="8"/>
        <v>164</v>
      </c>
      <c r="F108" s="57">
        <f t="shared" si="8"/>
        <v>104</v>
      </c>
      <c r="G108" s="57">
        <f t="shared" si="8"/>
        <v>116</v>
      </c>
      <c r="H108" s="57">
        <f t="shared" si="8"/>
        <v>120</v>
      </c>
      <c r="I108" s="57">
        <f t="shared" si="8"/>
        <v>0</v>
      </c>
      <c r="J108" s="57">
        <f t="shared" si="8"/>
        <v>156</v>
      </c>
      <c r="K108" s="57">
        <f t="shared" si="8"/>
        <v>139</v>
      </c>
      <c r="L108" s="57">
        <f t="shared" si="8"/>
        <v>198</v>
      </c>
      <c r="M108" s="57">
        <f t="shared" si="8"/>
        <v>105</v>
      </c>
      <c r="N108" s="57">
        <f t="shared" si="8"/>
        <v>207</v>
      </c>
      <c r="O108" s="57">
        <f t="shared" si="8"/>
        <v>245</v>
      </c>
      <c r="P108" s="57">
        <f t="shared" si="8"/>
        <v>209</v>
      </c>
      <c r="Q108" s="57">
        <f t="shared" si="8"/>
        <v>105</v>
      </c>
      <c r="R108" s="57">
        <f t="shared" si="8"/>
        <v>2333</v>
      </c>
      <c r="S108" s="140" t="s">
        <v>155</v>
      </c>
      <c r="T108" s="105"/>
      <c r="U108" s="105"/>
    </row>
    <row r="109" spans="1:21" ht="16.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40"/>
      <c r="S109" s="140"/>
      <c r="T109" s="105"/>
      <c r="U109" s="105"/>
    </row>
    <row r="110" spans="1:21" ht="16.5">
      <c r="A110" s="67" t="s">
        <v>100</v>
      </c>
      <c r="B110" s="70">
        <f>COUNTA(B9:B106)</f>
        <v>39</v>
      </c>
      <c r="C110" s="70">
        <f aca="true" t="shared" si="9" ref="C110:R110">COUNTA(C9:C106)</f>
        <v>32</v>
      </c>
      <c r="D110" s="70">
        <f t="shared" si="9"/>
        <v>41</v>
      </c>
      <c r="E110" s="70">
        <f t="shared" si="9"/>
        <v>37</v>
      </c>
      <c r="F110" s="70">
        <f t="shared" si="9"/>
        <v>28</v>
      </c>
      <c r="G110" s="70">
        <f t="shared" si="9"/>
        <v>35</v>
      </c>
      <c r="H110" s="70">
        <f t="shared" si="9"/>
        <v>25</v>
      </c>
      <c r="I110" s="70">
        <f t="shared" si="9"/>
        <v>0</v>
      </c>
      <c r="J110" s="70">
        <f t="shared" si="9"/>
        <v>39</v>
      </c>
      <c r="K110" s="70">
        <f t="shared" si="9"/>
        <v>36</v>
      </c>
      <c r="L110" s="70">
        <f t="shared" si="9"/>
        <v>33</v>
      </c>
      <c r="M110" s="70">
        <f t="shared" si="9"/>
        <v>30</v>
      </c>
      <c r="N110" s="70">
        <f t="shared" si="9"/>
        <v>39</v>
      </c>
      <c r="O110" s="70">
        <f t="shared" si="9"/>
        <v>46</v>
      </c>
      <c r="P110" s="70">
        <f t="shared" si="9"/>
        <v>37</v>
      </c>
      <c r="Q110" s="70">
        <f t="shared" si="9"/>
        <v>31</v>
      </c>
      <c r="R110" s="70">
        <f t="shared" si="9"/>
        <v>87</v>
      </c>
      <c r="S110" s="143" t="s">
        <v>155</v>
      </c>
      <c r="T110" s="144"/>
      <c r="U110" s="105"/>
    </row>
    <row r="111" spans="1:21" ht="16.5">
      <c r="A111" s="71" t="s">
        <v>101</v>
      </c>
      <c r="B111" s="72"/>
      <c r="C111" s="73"/>
      <c r="D111" s="74"/>
      <c r="E111" s="74"/>
      <c r="F111" s="75"/>
      <c r="G111" s="74"/>
      <c r="H111" s="145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105"/>
      <c r="U111" s="105"/>
    </row>
    <row r="112" spans="1:19" ht="16.5">
      <c r="A112" s="77"/>
      <c r="B112" s="77"/>
      <c r="C112" s="77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 ht="15">
      <c r="A113" s="185" t="s">
        <v>102</v>
      </c>
      <c r="B113" s="186"/>
      <c r="C113" s="186"/>
      <c r="D113" s="187"/>
      <c r="E113" s="188"/>
      <c r="F113" s="188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 ht="15">
      <c r="A114" s="185" t="s">
        <v>103</v>
      </c>
      <c r="B114" s="187"/>
      <c r="C114" s="185" t="s">
        <v>104</v>
      </c>
      <c r="D114" s="187"/>
      <c r="E114" s="188"/>
      <c r="F114" s="188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 ht="15">
      <c r="A115" s="185" t="s">
        <v>105</v>
      </c>
      <c r="B115" s="186"/>
      <c r="C115" s="186"/>
      <c r="D115" s="187"/>
      <c r="E115" s="188"/>
      <c r="F115" s="188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 ht="15">
      <c r="A116" s="190" t="s">
        <v>124</v>
      </c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 ht="15">
      <c r="A117" s="192" t="s">
        <v>107</v>
      </c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 ht="15">
      <c r="A118" s="194" t="s">
        <v>217</v>
      </c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 ht="15">
      <c r="A119" s="195" t="s">
        <v>109</v>
      </c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 ht="15">
      <c r="A120" s="190" t="s">
        <v>219</v>
      </c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 ht="15">
      <c r="A121" s="200" t="s">
        <v>111</v>
      </c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 ht="15">
      <c r="A122" s="194" t="s">
        <v>222</v>
      </c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 ht="15">
      <c r="A123" s="195" t="s">
        <v>113</v>
      </c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 ht="15">
      <c r="A124" s="190" t="s">
        <v>224</v>
      </c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 ht="15">
      <c r="A125" s="192" t="s">
        <v>115</v>
      </c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 ht="15">
      <c r="A126" s="203" t="s">
        <v>227</v>
      </c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 ht="15">
      <c r="A127" s="204" t="s">
        <v>117</v>
      </c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 ht="15">
      <c r="A128" s="205" t="s">
        <v>230</v>
      </c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 ht="15">
      <c r="A129" s="206" t="s">
        <v>119</v>
      </c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 ht="15">
      <c r="A130" s="203" t="s">
        <v>231</v>
      </c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 ht="15">
      <c r="A131" s="204" t="s">
        <v>174</v>
      </c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 ht="15">
      <c r="A132" s="205" t="s">
        <v>175</v>
      </c>
      <c r="G132" s="105"/>
      <c r="H132" s="105"/>
      <c r="I132" s="151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 ht="15">
      <c r="A133" s="206" t="s">
        <v>233</v>
      </c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 ht="15">
      <c r="A134" s="203" t="s">
        <v>177</v>
      </c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 ht="15">
      <c r="A135" s="208" t="s">
        <v>234</v>
      </c>
      <c r="G135" s="105"/>
      <c r="H135" s="105"/>
      <c r="I135" s="105"/>
      <c r="J135" s="105"/>
      <c r="K135" s="153"/>
      <c r="L135" s="153"/>
      <c r="M135" s="153"/>
      <c r="N135" s="153"/>
      <c r="O135" s="153"/>
      <c r="P135" s="153"/>
      <c r="Q135" s="153"/>
      <c r="R135" s="105"/>
      <c r="S135" s="105"/>
    </row>
    <row r="136" spans="1:19" ht="15">
      <c r="A136" s="205" t="s">
        <v>179</v>
      </c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 ht="15">
      <c r="A137" s="209" t="s">
        <v>180</v>
      </c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 ht="15">
      <c r="A138" s="203" t="s">
        <v>181</v>
      </c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 ht="15">
      <c r="A139" s="208" t="s">
        <v>182</v>
      </c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 ht="15">
      <c r="A140" s="205" t="s">
        <v>183</v>
      </c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 ht="15">
      <c r="A141" s="209" t="s">
        <v>235</v>
      </c>
      <c r="F141" s="210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 ht="15">
      <c r="A142" s="203" t="s">
        <v>185</v>
      </c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 ht="15">
      <c r="A143" s="208" t="s">
        <v>186</v>
      </c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 ht="15">
      <c r="A144" s="205" t="s">
        <v>236</v>
      </c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 ht="15">
      <c r="A145" s="206" t="s">
        <v>237</v>
      </c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 ht="15">
      <c r="A146" s="211" t="s">
        <v>238</v>
      </c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 ht="15">
      <c r="A147" s="212" t="s">
        <v>239</v>
      </c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 ht="15">
      <c r="A148" s="213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 ht="15">
      <c r="A149" s="214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 ht="15">
      <c r="A150" s="214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 ht="15">
      <c r="A151" s="214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 ht="15">
      <c r="A152" s="214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 ht="15">
      <c r="A153" s="214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 ht="15">
      <c r="A154" s="214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 ht="15">
      <c r="A155" s="214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 ht="15">
      <c r="A156" s="214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 ht="15">
      <c r="A157" s="214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7:19" ht="12.75"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7:19" ht="12.75"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7:19" ht="12.75"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Jonckers</dc:creator>
  <cp:keywords/>
  <dc:description/>
  <cp:lastModifiedBy>Jonckers Marcel</cp:lastModifiedBy>
  <cp:lastPrinted>2009-04-30T13:46:13Z</cp:lastPrinted>
  <dcterms:created xsi:type="dcterms:W3CDTF">2003-07-02T11:22:43Z</dcterms:created>
  <dcterms:modified xsi:type="dcterms:W3CDTF">2009-05-07T19:23:01Z</dcterms:modified>
  <cp:category/>
  <cp:version/>
  <cp:contentType/>
  <cp:contentStatus/>
</cp:coreProperties>
</file>